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8" sheetId="1" r:id="rId1"/>
  </sheets>
  <definedNames>
    <definedName name="_xlnm._FilterDatabase" localSheetId="0" hidden="1">'Cuadro 8'!#REF!</definedName>
    <definedName name="_xlnm.Print_Area" localSheetId="0">'Cuadro 8'!$A$1:$F$796</definedName>
    <definedName name="_xlnm.Print_Titles" localSheetId="0">'Cuadro 8'!$1:$3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98" i="1" l="1"/>
  <c r="C698" i="1"/>
  <c r="D698" i="1"/>
  <c r="E698" i="1"/>
  <c r="F698" i="1"/>
  <c r="B704" i="1"/>
  <c r="B712" i="1"/>
  <c r="C712" i="1"/>
  <c r="E367" i="1" l="1"/>
  <c r="D367" i="1"/>
  <c r="F310" i="1"/>
  <c r="E280" i="1"/>
  <c r="D280" i="1"/>
  <c r="E704" i="1"/>
  <c r="F367" i="1"/>
  <c r="B280" i="1"/>
  <c r="D704" i="1"/>
  <c r="C51" i="1"/>
  <c r="B51" i="1"/>
  <c r="B514" i="1"/>
  <c r="F51" i="1"/>
  <c r="B367" i="1"/>
  <c r="B310" i="1"/>
  <c r="E580" i="1"/>
  <c r="E310" i="1"/>
  <c r="D111" i="1"/>
  <c r="F712" i="1"/>
  <c r="D580" i="1"/>
  <c r="D310" i="1"/>
  <c r="C280" i="1"/>
  <c r="E712" i="1"/>
  <c r="C580" i="1"/>
  <c r="C367" i="1"/>
  <c r="C310" i="1"/>
  <c r="E51" i="1"/>
  <c r="D712" i="1"/>
  <c r="B580" i="1"/>
  <c r="F111" i="1"/>
  <c r="D51" i="1"/>
  <c r="F580" i="1"/>
  <c r="E111" i="1"/>
  <c r="B456" i="1"/>
  <c r="F161" i="1"/>
  <c r="F456" i="1"/>
  <c r="E161" i="1"/>
  <c r="C111" i="1"/>
  <c r="E456" i="1"/>
  <c r="D161" i="1"/>
  <c r="B111" i="1"/>
  <c r="F5" i="1"/>
  <c r="F704" i="1"/>
  <c r="F514" i="1"/>
  <c r="D456" i="1"/>
  <c r="C161" i="1"/>
  <c r="E5" i="1"/>
  <c r="E514" i="1"/>
  <c r="C456" i="1"/>
  <c r="F280" i="1"/>
  <c r="B161" i="1"/>
  <c r="D5" i="1"/>
  <c r="D514" i="1"/>
  <c r="C5" i="1"/>
  <c r="C704" i="1"/>
  <c r="C514" i="1"/>
  <c r="B5" i="1"/>
  <c r="E4" i="1" l="1"/>
  <c r="F4" i="1"/>
  <c r="B4" i="1"/>
  <c r="C4" i="1"/>
  <c r="D4" i="1"/>
</calcChain>
</file>

<file path=xl/sharedStrings.xml><?xml version="1.0" encoding="utf-8"?>
<sst xmlns="http://schemas.openxmlformats.org/spreadsheetml/2006/main" count="801" uniqueCount="746">
  <si>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</si>
  <si>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</si>
  <si>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</si>
  <si>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</si>
  <si>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</si>
  <si>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</si>
  <si>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</si>
  <si>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</si>
  <si>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</si>
  <si>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</si>
  <si>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</si>
  <si>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</si>
  <si>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</si>
  <si>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</si>
  <si>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</si>
  <si>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</si>
  <si>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</si>
  <si>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 xml:space="preserve"> -   Cantidad nula o cero.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</si>
  <si>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</si>
  <si>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</si>
  <si>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</si>
  <si>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</si>
  <si>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</si>
  <si>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  San Cristóbal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</si>
  <si>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</si>
  <si>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</si>
  <si>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</si>
  <si>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</si>
  <si>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</si>
  <si>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</si>
  <si>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</si>
  <si>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</si>
  <si>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</si>
  <si>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</si>
  <si>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</si>
  <si>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</si>
  <si>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</si>
  <si>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</si>
  <si>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</si>
  <si>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12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</si>
  <si>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</si>
  <si>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</si>
  <si>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</si>
  <si>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</si>
  <si>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</si>
  <si>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</si>
  <si>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</si>
  <si>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</si>
  <si>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</si>
  <si>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</si>
  <si>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</si>
  <si>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</si>
  <si>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Nance del Risco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</si>
  <si>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</si>
  <si>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</si>
  <si>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</si>
  <si>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</si>
  <si>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</si>
  <si>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</si>
  <si>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</si>
  <si>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El Cristo</t>
  </si>
  <si>
    <t xml:space="preserve">     El Roble</t>
  </si>
  <si>
    <t xml:space="preserve">     Pocrí</t>
  </si>
  <si>
    <t xml:space="preserve">     Barrios Unidos</t>
  </si>
  <si>
    <t xml:space="preserve">     Pueblos Unidos</t>
  </si>
  <si>
    <t xml:space="preserve">     Virgen del Carmen</t>
  </si>
  <si>
    <t xml:space="preserve">     El Hato de San Juan de Dios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</si>
  <si>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</si>
  <si>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</si>
  <si>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</si>
  <si>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</si>
  <si>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</si>
  <si>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</si>
  <si>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</si>
  <si>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</si>
  <si>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</si>
  <si>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</si>
  <si>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</si>
  <si>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</si>
  <si>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</si>
  <si>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</si>
  <si>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</si>
  <si>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</si>
  <si>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</si>
  <si>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</si>
  <si>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</si>
  <si>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El Caño</t>
  </si>
  <si>
    <t xml:space="preserve">     Guzmán</t>
  </si>
  <si>
    <t xml:space="preserve">     Las Huacas</t>
  </si>
  <si>
    <t xml:space="preserve">     Toza</t>
  </si>
  <si>
    <t xml:space="preserve">     Villarreal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</si>
  <si>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</si>
  <si>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</si>
  <si>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</si>
  <si>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</si>
  <si>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</si>
  <si>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</si>
  <si>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</si>
  <si>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</si>
  <si>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</si>
  <si>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</si>
  <si>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</si>
  <si>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</si>
  <si>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</si>
  <si>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</si>
  <si>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</si>
  <si>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</si>
  <si>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</si>
  <si>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</si>
  <si>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</si>
  <si>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</si>
  <si>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</si>
  <si>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</si>
  <si>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Barrio Norte</t>
  </si>
  <si>
    <t xml:space="preserve">     Barrio Sur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</si>
  <si>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</si>
  <si>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</si>
  <si>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</si>
  <si>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</si>
  <si>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</si>
  <si>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</si>
  <si>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</si>
  <si>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</si>
  <si>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</si>
  <si>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</si>
  <si>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</si>
  <si>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Santa Rosa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</si>
  <si>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</si>
  <si>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</si>
  <si>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</si>
  <si>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</si>
  <si>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</si>
  <si>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</si>
  <si>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</si>
  <si>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</si>
  <si>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</si>
  <si>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</si>
  <si>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</si>
  <si>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</si>
  <si>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Cacique</t>
  </si>
  <si>
    <t xml:space="preserve">     Puerto Lindo o Garrote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</si>
  <si>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</si>
  <si>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</si>
  <si>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</si>
  <si>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</si>
  <si>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Nombre de Dios</t>
  </si>
  <si>
    <t xml:space="preserve">     Palmira</t>
  </si>
  <si>
    <t xml:space="preserve">     Playa Chiquita</t>
  </si>
  <si>
    <t xml:space="preserve">     Santa Isabel</t>
  </si>
  <si>
    <t xml:space="preserve">     Viento Frío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</si>
  <si>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</si>
  <si>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</si>
  <si>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</si>
  <si>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</si>
  <si>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</si>
  <si>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</si>
  <si>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</si>
  <si>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Guarumal</t>
  </si>
  <si>
    <t xml:space="preserve">     Palo Grande</t>
  </si>
  <si>
    <t xml:space="preserve">     Querévalo</t>
  </si>
  <si>
    <t xml:space="preserve">     Santo Tomás</t>
  </si>
  <si>
    <t xml:space="preserve">     Canta Gallo</t>
  </si>
  <si>
    <t xml:space="preserve">     Nuevo México</t>
  </si>
  <si>
    <t xml:space="preserve">   Barú</t>
  </si>
  <si>
    <t xml:space="preserve">     Limones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</si>
  <si>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</si>
  <si>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</si>
  <si>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</si>
  <si>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</si>
  <si>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</si>
  <si>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</si>
  <si>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Cordillera</t>
  </si>
  <si>
    <t xml:space="preserve">     Guabal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</si>
  <si>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</si>
  <si>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</si>
  <si>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</si>
  <si>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</si>
  <si>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</si>
  <si>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Bajo Boquete</t>
  </si>
  <si>
    <t xml:space="preserve">     Caldera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</si>
  <si>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</si>
  <si>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</si>
  <si>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</si>
  <si>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</si>
  <si>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Bugaba</t>
  </si>
  <si>
    <t xml:space="preserve">     Gómez</t>
  </si>
  <si>
    <t xml:space="preserve">     La Estrella</t>
  </si>
  <si>
    <t xml:space="preserve">     San Andrés</t>
  </si>
  <si>
    <t xml:space="preserve">     Santa Marta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</si>
  <si>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</si>
  <si>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</si>
  <si>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</si>
  <si>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</si>
  <si>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</si>
  <si>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</si>
  <si>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</si>
  <si>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</si>
  <si>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</si>
  <si>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</si>
  <si>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</si>
  <si>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</si>
  <si>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</si>
  <si>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</si>
  <si>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</si>
  <si>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</si>
  <si>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</si>
  <si>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</si>
  <si>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</si>
  <si>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</si>
  <si>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</si>
  <si>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</si>
  <si>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</si>
  <si>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</si>
  <si>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  Hornito</t>
  </si>
  <si>
    <t xml:space="preserve">     Los Ángeles</t>
  </si>
  <si>
    <t xml:space="preserve">     Paja de Sombrero</t>
  </si>
  <si>
    <t xml:space="preserve">     Rincón</t>
  </si>
  <si>
    <t xml:space="preserve">   Remedios</t>
  </si>
  <si>
    <t xml:space="preserve">     El Nancito</t>
  </si>
  <si>
    <t xml:space="preserve">     El Porvenir</t>
  </si>
  <si>
    <t xml:space="preserve">     El Puerto</t>
  </si>
  <si>
    <t xml:space="preserve">     Santa Lucía</t>
  </si>
  <si>
    <t xml:space="preserve">   Renacimiento</t>
  </si>
  <si>
    <t xml:space="preserve">     Breñón</t>
  </si>
  <si>
    <t xml:space="preserve">     Cañas Gordas</t>
  </si>
  <si>
    <t xml:space="preserve">     Monte Lirio</t>
  </si>
  <si>
    <t xml:space="preserve">     Plaza Caisán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</si>
  <si>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</si>
  <si>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</si>
  <si>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</si>
  <si>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</si>
  <si>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Juay</t>
  </si>
  <si>
    <t xml:space="preserve">     Lajas Adentro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</si>
  <si>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</si>
  <si>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</si>
  <si>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</si>
  <si>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</si>
  <si>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</si>
  <si>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</si>
  <si>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</si>
  <si>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</si>
  <si>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Justo Fidel Palacios</t>
  </si>
  <si>
    <t xml:space="preserve">     Lajas de Tolé</t>
  </si>
  <si>
    <t xml:space="preserve">     Potrero de Caña</t>
  </si>
  <si>
    <t xml:space="preserve">     Quebrada de Piedra</t>
  </si>
  <si>
    <t xml:space="preserve">     Veladero</t>
  </si>
  <si>
    <t xml:space="preserve">   Tierras Altas</t>
  </si>
  <si>
    <t xml:space="preserve">     Volcán</t>
  </si>
  <si>
    <t xml:space="preserve">     Cuesta de Piedra</t>
  </si>
  <si>
    <t xml:space="preserve">     Nueva California</t>
  </si>
  <si>
    <t xml:space="preserve">     Paso Ancho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</si>
  <si>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</si>
  <si>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</si>
  <si>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</si>
  <si>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</si>
  <si>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Jaqué</t>
  </si>
  <si>
    <t xml:space="preserve">     Puerto Piña</t>
  </si>
  <si>
    <t xml:space="preserve">     Sambú</t>
  </si>
  <si>
    <t xml:space="preserve">     Setegantí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</si>
  <si>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</si>
  <si>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</si>
  <si>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</si>
  <si>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</si>
  <si>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Paya</t>
  </si>
  <si>
    <t xml:space="preserve">     Pinogana</t>
  </si>
  <si>
    <t xml:space="preserve">     Púcuro</t>
  </si>
  <si>
    <t xml:space="preserve">     Yape</t>
  </si>
  <si>
    <t xml:space="preserve">     Yaviza</t>
  </si>
  <si>
    <t xml:space="preserve">     Metetí</t>
  </si>
  <si>
    <t xml:space="preserve">     Comarca Kuna de Wargandí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</si>
  <si>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</si>
  <si>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</si>
  <si>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</si>
  <si>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</si>
  <si>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</si>
  <si>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</si>
  <si>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</si>
  <si>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</si>
  <si>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Chitré</t>
  </si>
  <si>
    <t xml:space="preserve">     La Arena</t>
  </si>
  <si>
    <t xml:space="preserve">     Monagrillo</t>
  </si>
  <si>
    <t xml:space="preserve">     Llano Bonito</t>
  </si>
  <si>
    <t xml:space="preserve">     San Juan Bautista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</si>
  <si>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</si>
  <si>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</si>
  <si>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</si>
  <si>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</si>
  <si>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</si>
  <si>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</si>
  <si>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</si>
  <si>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</si>
  <si>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</si>
  <si>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</si>
  <si>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</si>
  <si>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</si>
  <si>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</si>
  <si>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</si>
  <si>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</si>
  <si>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</si>
  <si>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</si>
  <si>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</si>
  <si>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</si>
  <si>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</si>
  <si>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</si>
  <si>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</si>
  <si>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  Entradero del Castillo</t>
  </si>
  <si>
    <t xml:space="preserve">   Parita</t>
  </si>
  <si>
    <t xml:space="preserve">     Los Castillos</t>
  </si>
  <si>
    <t xml:space="preserve">     Llano de La Cruz</t>
  </si>
  <si>
    <t xml:space="preserve">     París</t>
  </si>
  <si>
    <t xml:space="preserve">     Portobelillo</t>
  </si>
  <si>
    <t xml:space="preserve">     Potuga</t>
  </si>
  <si>
    <t xml:space="preserve">   Pesé</t>
  </si>
  <si>
    <t xml:space="preserve">     Las Cabras</t>
  </si>
  <si>
    <t xml:space="preserve">     El Pájaro</t>
  </si>
  <si>
    <t xml:space="preserve">     El Barrero</t>
  </si>
  <si>
    <t xml:space="preserve">     El Pedregoso</t>
  </si>
  <si>
    <t xml:space="preserve">     El Ciruelo</t>
  </si>
  <si>
    <t xml:space="preserve">     Sabana Grande</t>
  </si>
  <si>
    <t xml:space="preserve">     Rincón Hondo</t>
  </si>
  <si>
    <t xml:space="preserve">   Santa María</t>
  </si>
  <si>
    <t xml:space="preserve">     Chupampa</t>
  </si>
  <si>
    <t xml:space="preserve">     El Rincón</t>
  </si>
  <si>
    <t xml:space="preserve">     El Limón</t>
  </si>
  <si>
    <t xml:space="preserve">     Los Canelos</t>
  </si>
  <si>
    <t xml:space="preserve">   Guararé</t>
  </si>
  <si>
    <t xml:space="preserve">     El Espinal</t>
  </si>
  <si>
    <t xml:space="preserve">     El Macano</t>
  </si>
  <si>
    <t xml:space="preserve">     Guararé Arriba</t>
  </si>
  <si>
    <t xml:space="preserve">     La Enea</t>
  </si>
  <si>
    <t xml:space="preserve">     La Pasera</t>
  </si>
  <si>
    <t xml:space="preserve">     Las Trancas</t>
  </si>
  <si>
    <t xml:space="preserve">     Llano Abajo</t>
  </si>
  <si>
    <t xml:space="preserve">     El Hato</t>
  </si>
  <si>
    <t xml:space="preserve">     Perales</t>
  </si>
  <si>
    <t xml:space="preserve">   Las Tablas</t>
  </si>
  <si>
    <t xml:space="preserve">     Bajo Corral</t>
  </si>
  <si>
    <t xml:space="preserve">     Bayano</t>
  </si>
  <si>
    <t xml:space="preserve">     El Carate</t>
  </si>
  <si>
    <t xml:space="preserve">     El Cocal</t>
  </si>
  <si>
    <t xml:space="preserve">     El Manantial</t>
  </si>
  <si>
    <t xml:space="preserve">     El Muñoz</t>
  </si>
  <si>
    <t xml:space="preserve">     La Laja</t>
  </si>
  <si>
    <t xml:space="preserve">     La Miel</t>
  </si>
  <si>
    <t xml:space="preserve">     La Palma</t>
  </si>
  <si>
    <t xml:space="preserve">     La Tiza</t>
  </si>
  <si>
    <t xml:space="preserve">     Las Palmitas</t>
  </si>
  <si>
    <t xml:space="preserve">     Las Tablas Abajo</t>
  </si>
  <si>
    <t xml:space="preserve">     Nuario</t>
  </si>
  <si>
    <t xml:space="preserve">     Peña Blanca</t>
  </si>
  <si>
    <t xml:space="preserve">     Río Hondo</t>
  </si>
  <si>
    <t xml:space="preserve">     San José</t>
  </si>
  <si>
    <t xml:space="preserve">     Sesteadero</t>
  </si>
  <si>
    <t xml:space="preserve">     Valle Rico</t>
  </si>
  <si>
    <t xml:space="preserve">     Vallerriquito</t>
  </si>
  <si>
    <t xml:space="preserve">   Los Santos</t>
  </si>
  <si>
    <t xml:space="preserve">     La Colorada</t>
  </si>
  <si>
    <t xml:space="preserve">     La Espigadilla</t>
  </si>
  <si>
    <t xml:space="preserve">     Las Cruces</t>
  </si>
  <si>
    <t xml:space="preserve">     Las Guabas</t>
  </si>
  <si>
    <t xml:space="preserve">     Los Olivos</t>
  </si>
  <si>
    <t xml:space="preserve">     Llano Largo</t>
  </si>
  <si>
    <t xml:space="preserve">     Santa Ana</t>
  </si>
  <si>
    <t xml:space="preserve">     Tres Quebradas</t>
  </si>
  <si>
    <t xml:space="preserve">     Agua Buena</t>
  </si>
  <si>
    <t xml:space="preserve">     Villa Lourdes</t>
  </si>
  <si>
    <t xml:space="preserve">     El Ejido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</si>
  <si>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</si>
  <si>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</si>
  <si>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</si>
  <si>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</si>
  <si>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</si>
  <si>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</si>
  <si>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</si>
  <si>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</si>
  <si>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</si>
  <si>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</si>
  <si>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</si>
  <si>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</si>
  <si>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</si>
  <si>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</si>
  <si>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</si>
  <si>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</si>
  <si>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</si>
  <si>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</si>
  <si>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</si>
  <si>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</si>
  <si>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</si>
  <si>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</si>
  <si>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</si>
  <si>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</si>
  <si>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</si>
  <si>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</si>
  <si>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</si>
  <si>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</si>
  <si>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</si>
  <si>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Balboa</t>
  </si>
  <si>
    <t xml:space="preserve">     La Ensenada</t>
  </si>
  <si>
    <t xml:space="preserve">     La Esmeralda</t>
  </si>
  <si>
    <t xml:space="preserve">     La Guinea</t>
  </si>
  <si>
    <t xml:space="preserve">     Pedro González</t>
  </si>
  <si>
    <t xml:space="preserve">     Saboga</t>
  </si>
  <si>
    <t xml:space="preserve">   Chepo</t>
  </si>
  <si>
    <t xml:space="preserve">     Cañita</t>
  </si>
  <si>
    <t xml:space="preserve">     Chepillo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</si>
  <si>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</si>
  <si>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</si>
  <si>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</si>
  <si>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</si>
  <si>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</si>
  <si>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</si>
  <si>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Gonzalo Vásquez</t>
  </si>
  <si>
    <t xml:space="preserve">     Pásiga</t>
  </si>
  <si>
    <t xml:space="preserve">     Unión Santeña</t>
  </si>
  <si>
    <t xml:space="preserve">   Panamá</t>
  </si>
  <si>
    <t xml:space="preserve">     La Exposición o Calidonia</t>
  </si>
  <si>
    <t xml:space="preserve">     Curundú</t>
  </si>
  <si>
    <t xml:space="preserve">     Betania</t>
  </si>
  <si>
    <t xml:space="preserve">     Pueblo Nuevo</t>
  </si>
  <si>
    <t xml:space="preserve">     San Francisco</t>
  </si>
  <si>
    <t xml:space="preserve">     Río Abajo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</si>
  <si>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</si>
  <si>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</si>
  <si>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</si>
  <si>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</si>
  <si>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</si>
  <si>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</si>
  <si>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</si>
  <si>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</si>
  <si>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</si>
  <si>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</si>
  <si>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</si>
  <si>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</si>
  <si>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</si>
  <si>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</si>
  <si>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Amelia Denis de Icaza</t>
  </si>
  <si>
    <t xml:space="preserve">     Belisario Porras</t>
  </si>
  <si>
    <t xml:space="preserve">     José Domingo Espinar</t>
  </si>
  <si>
    <t xml:space="preserve">     Mateo Iturralde</t>
  </si>
  <si>
    <t xml:space="preserve">     Victoriano Lorenzo</t>
  </si>
  <si>
    <t xml:space="preserve">     Arnulfo Arias</t>
  </si>
  <si>
    <t xml:space="preserve">     Belisario Frías</t>
  </si>
  <si>
    <t xml:space="preserve">     Omar Torrijos</t>
  </si>
  <si>
    <t xml:space="preserve">     Rufina Alfaro</t>
  </si>
  <si>
    <t xml:space="preserve">   Taboga</t>
  </si>
  <si>
    <t xml:space="preserve">     Otoque Oriente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</si>
  <si>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</si>
  <si>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</si>
  <si>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</si>
  <si>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</si>
  <si>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</si>
  <si>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</si>
  <si>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</si>
  <si>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</si>
  <si>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</si>
  <si>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</si>
  <si>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</si>
  <si>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</si>
  <si>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</si>
  <si>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</si>
  <si>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</si>
  <si>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</si>
  <si>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</si>
  <si>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</si>
  <si>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</si>
  <si>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</si>
  <si>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</si>
  <si>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</si>
  <si>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</si>
  <si>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El Líbano</t>
  </si>
  <si>
    <t xml:space="preserve">     Las Lajas</t>
  </si>
  <si>
    <t xml:space="preserve">     Nueva Gorgona</t>
  </si>
  <si>
    <t xml:space="preserve">     Punta Chame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</si>
  <si>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</si>
  <si>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</si>
  <si>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</si>
  <si>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</si>
  <si>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</si>
  <si>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</si>
  <si>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</si>
  <si>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</si>
  <si>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</si>
  <si>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</si>
  <si>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</si>
  <si>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</si>
  <si>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</si>
  <si>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</si>
  <si>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</si>
  <si>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</si>
  <si>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</si>
  <si>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</si>
  <si>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</si>
  <si>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</si>
  <si>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</si>
  <si>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</si>
  <si>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</si>
  <si>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</si>
  <si>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</si>
  <si>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Las Uvas</t>
  </si>
  <si>
    <t xml:space="preserve">     Los Llanitos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</si>
  <si>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</si>
  <si>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</si>
  <si>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</si>
  <si>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</si>
  <si>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</si>
  <si>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Calobre</t>
  </si>
  <si>
    <t xml:space="preserve">     Barnizal</t>
  </si>
  <si>
    <t xml:space="preserve">     Chitra</t>
  </si>
  <si>
    <t xml:space="preserve">     El Cocla</t>
  </si>
  <si>
    <t xml:space="preserve">     La Raya de Calobre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</si>
  <si>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</si>
  <si>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</si>
  <si>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</si>
  <si>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</si>
  <si>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</si>
  <si>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</si>
  <si>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</si>
  <si>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</si>
  <si>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</si>
  <si>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</si>
  <si>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La Mesa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</si>
  <si>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</si>
  <si>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</si>
  <si>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</si>
  <si>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</si>
  <si>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Las Palmas</t>
  </si>
  <si>
    <t xml:space="preserve">     Cerro de Casa</t>
  </si>
  <si>
    <t xml:space="preserve">     El María</t>
  </si>
  <si>
    <t xml:space="preserve">     El Prado</t>
  </si>
  <si>
    <t xml:space="preserve">     Lolá</t>
  </si>
  <si>
    <t xml:space="preserve">     Pixvae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</si>
  <si>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</si>
  <si>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</si>
  <si>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</si>
  <si>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</si>
  <si>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</si>
  <si>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Montijo</t>
  </si>
  <si>
    <t xml:space="preserve">     Gobernadora</t>
  </si>
  <si>
    <t xml:space="preserve">     La Garceana</t>
  </si>
  <si>
    <t xml:space="preserve">     Pilón</t>
  </si>
  <si>
    <t xml:space="preserve">     Cébaco</t>
  </si>
  <si>
    <t xml:space="preserve">     Costa Hermosa</t>
  </si>
  <si>
    <t xml:space="preserve">     Unión del Norte</t>
  </si>
  <si>
    <t xml:space="preserve">   Río de Jesús</t>
  </si>
  <si>
    <t xml:space="preserve">     Utirá</t>
  </si>
  <si>
    <t xml:space="preserve">     Catorce de Noviembre</t>
  </si>
  <si>
    <t xml:space="preserve">   San Francisco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</si>
  <si>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</si>
  <si>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</si>
  <si>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</si>
  <si>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</si>
  <si>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</si>
  <si>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</si>
  <si>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</si>
  <si>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Gatú o Gatucito</t>
  </si>
  <si>
    <t xml:space="preserve">     Río Luis</t>
  </si>
  <si>
    <t xml:space="preserve">     Rubén Cantú</t>
  </si>
  <si>
    <t xml:space="preserve">   Santiago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</si>
  <si>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</si>
  <si>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</si>
  <si>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</si>
  <si>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</si>
  <si>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</si>
  <si>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</si>
  <si>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</si>
  <si>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</si>
  <si>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</si>
  <si>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</si>
  <si>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</si>
  <si>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</si>
  <si>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Soná</t>
  </si>
  <si>
    <t xml:space="preserve">     Calidonia</t>
  </si>
  <si>
    <t xml:space="preserve">     Cativé</t>
  </si>
  <si>
    <t xml:space="preserve">     El Marañón</t>
  </si>
  <si>
    <t xml:space="preserve">     La Soledad</t>
  </si>
  <si>
    <t xml:space="preserve">     Quebrada de Oro</t>
  </si>
  <si>
    <t xml:space="preserve">     Rodeo Viejo</t>
  </si>
  <si>
    <t xml:space="preserve">     Hicaco</t>
  </si>
  <si>
    <t xml:space="preserve">     La Trinchera</t>
  </si>
  <si>
    <t xml:space="preserve">   Mariato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</si>
  <si>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</si>
  <si>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</si>
  <si>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</si>
  <si>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</si>
  <si>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Ailigandí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</si>
  <si>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</si>
  <si>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</si>
  <si>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</si>
  <si>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</si>
  <si>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</si>
  <si>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</si>
  <si>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</si>
  <si>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  Jingurudo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</si>
  <si>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</si>
  <si>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</si>
  <si>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</si>
  <si>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</si>
  <si>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</si>
  <si>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</si>
  <si>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</si>
  <si>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</si>
  <si>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</si>
  <si>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</si>
  <si>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</si>
  <si>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</si>
  <si>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</si>
  <si>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</si>
  <si>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</si>
  <si>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</si>
  <si>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</si>
  <si>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</si>
  <si>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</si>
  <si>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</si>
  <si>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</si>
  <si>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</si>
  <si>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</si>
  <si>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</si>
  <si>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</si>
  <si>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</si>
  <si>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</si>
  <si>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</si>
  <si>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</si>
  <si>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</si>
  <si>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</si>
  <si>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</si>
  <si>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</si>
  <si>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</si>
  <si>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</si>
  <si>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</si>
  <si>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</si>
  <si>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</si>
  <si>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</si>
  <si>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</si>
  <si>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</si>
  <si>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</si>
  <si>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</si>
  <si>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</si>
  <si>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</si>
  <si>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</si>
  <si>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Guoroni</t>
  </si>
  <si>
    <t xml:space="preserve">     Kankintú</t>
  </si>
  <si>
    <t xml:space="preserve">     Mününi</t>
  </si>
  <si>
    <t xml:space="preserve">     Piedra Roja</t>
  </si>
  <si>
    <t xml:space="preserve">     Calante</t>
  </si>
  <si>
    <t xml:space="preserve">     Tolote</t>
  </si>
  <si>
    <t xml:space="preserve">   Kusapín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</si>
  <si>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</si>
  <si>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</si>
  <si>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</si>
  <si>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</si>
  <si>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Samboa</t>
  </si>
  <si>
    <t xml:space="preserve">     Bürí</t>
  </si>
  <si>
    <t xml:space="preserve">     Guariviara</t>
  </si>
  <si>
    <t xml:space="preserve">     Man Creek</t>
  </si>
  <si>
    <t xml:space="preserve">     Tuwai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</si>
  <si>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</si>
  <si>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</si>
  <si>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</si>
  <si>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</si>
  <si>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</si>
  <si>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</si>
  <si>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</si>
  <si>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</si>
  <si>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</si>
  <si>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</si>
  <si>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</si>
  <si>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</si>
  <si>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</si>
  <si>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Palenque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</si>
  <si>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</si>
  <si>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</si>
  <si>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</si>
  <si>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</si>
  <si>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</si>
  <si>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</si>
  <si>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</si>
  <si>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</si>
  <si>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</si>
  <si>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</si>
  <si>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</si>
  <si>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</si>
  <si>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</si>
  <si>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</si>
  <si>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Chitré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</si>
  <si>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</si>
  <si>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</si>
  <si>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</si>
  <si>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</si>
  <si>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Pesé (cabecera)</t>
  </si>
  <si>
    <t xml:space="preserve">     Santa María (cabecera)</t>
  </si>
  <si>
    <t xml:space="preserve">     Guararé (cabecera)</t>
  </si>
  <si>
    <t xml:space="preserve">     Las Tablas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</si>
  <si>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</si>
  <si>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</si>
  <si>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</si>
  <si>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</si>
  <si>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Tonosí (cabecera)</t>
  </si>
  <si>
    <t xml:space="preserve">     San Miguel (cabecera)</t>
  </si>
  <si>
    <t xml:space="preserve">     Chimán (cabecera)</t>
  </si>
  <si>
    <t xml:space="preserve">     Taboga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</si>
  <si>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</si>
  <si>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</si>
  <si>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</si>
  <si>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</si>
  <si>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</si>
  <si>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</si>
  <si>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</si>
  <si>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</si>
  <si>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</si>
  <si>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</si>
  <si>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</si>
  <si>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</si>
  <si>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</si>
  <si>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</si>
  <si>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</si>
  <si>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</si>
  <si>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Narganá (cabecera)</t>
  </si>
  <si>
    <t xml:space="preserve">     Cirilo Guaynora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</si>
  <si>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</si>
  <si>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</si>
  <si>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</si>
  <si>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</si>
  <si>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</si>
  <si>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</si>
  <si>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</si>
  <si>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 xml:space="preserve">     Coclé del Norte</t>
  </si>
  <si>
    <t xml:space="preserve">     Aserrío de Gariché</t>
  </si>
  <si>
    <t xml:space="preserve">     San Martín De Porres</t>
  </si>
  <si>
    <t xml:space="preserve">   Santa Catalina o Calovébora </t>
  </si>
  <si>
    <t xml:space="preserve">     Santa Catalina o Calovébora </t>
  </si>
  <si>
    <t xml:space="preserve">     Alto Bilingüe </t>
  </si>
  <si>
    <t xml:space="preserve">     Loma Yuca </t>
  </si>
  <si>
    <t xml:space="preserve">     San Pedrito </t>
  </si>
  <si>
    <t xml:space="preserve">     Valle Bonito</t>
  </si>
  <si>
    <t xml:space="preserve">     El Piro No.2</t>
  </si>
  <si>
    <t>Superficie (en hectáreas)</t>
  </si>
  <si>
    <t>0.0</t>
  </si>
  <si>
    <t xml:space="preserve">0.00 </t>
  </si>
  <si>
    <t xml:space="preserve">             Cuando la cantidad es menor a la mitad de unidad o fracción decimal adoptada, para la expresión del dato. </t>
  </si>
  <si>
    <t>TOTAL</t>
  </si>
  <si>
    <t xml:space="preserve">     Chepo (cabecera)</t>
  </si>
  <si>
    <t xml:space="preserve">     Comarca Kuna de Madungandí</t>
  </si>
  <si>
    <t xml:space="preserve">Panamá Oeste </t>
  </si>
  <si>
    <t>Cuadro 8. YUCA, EXPLOTACIONES, SUPERFICIE SEMBRADA, PERDIDA, MECANIZADA, COSECHA 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</si>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</sst>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3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0" fontId="3" fillId="2" borderId="0" xfId="3" applyFont="1" applyFill="1"/>
    <xf numFmtId="0" fontId="3" fillId="2" borderId="0" xfId="3" applyFont="1" applyFill="1" applyBorder="1"/>
    <xf numFmtId="0" fontId="5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49" fontId="3" fillId="0" borderId="0" xfId="3" applyNumberFormat="1" applyFont="1" applyBorder="1" applyAlignment="1"/>
    <xf numFmtId="164" fontId="3" fillId="0" borderId="0" xfId="1" applyNumberFormat="1" applyFont="1" applyBorder="1" applyAlignment="1"/>
    <xf numFmtId="165" fontId="3" fillId="0" borderId="0" xfId="1" applyNumberFormat="1" applyFont="1" applyBorder="1" applyAlignment="1"/>
    <xf numFmtId="0" fontId="3" fillId="0" borderId="0" xfId="3" applyFont="1" applyBorder="1" applyAlignment="1"/>
    <xf numFmtId="165" fontId="6" fillId="3" borderId="3" xfId="1" applyNumberFormat="1" applyFont="1" applyFill="1" applyBorder="1" applyAlignment="1">
      <alignment horizontal="center" vertical="center" wrapText="1"/>
    </xf>
    <xf numFmtId="49" fontId="3" fillId="0" borderId="0" xfId="3" applyNumberFormat="1" applyFont="1" applyBorder="1" applyAlignment="1">
      <alignment vertical="center"/>
    </xf>
    <xf numFmtId="164" fontId="2" fillId="2" borderId="1" xfId="1" applyNumberFormat="1" applyFont="1" applyFill="1" applyBorder="1" applyAlignment="1">
      <alignment horizontal="right" vertical="center" wrapText="1"/>
    </xf>
    <xf numFmtId="43" fontId="2" fillId="2" borderId="1" xfId="1" applyNumberFormat="1" applyFont="1" applyFill="1" applyBorder="1" applyAlignment="1">
      <alignment horizontal="right" vertical="center" wrapText="1"/>
    </xf>
    <xf numFmtId="165" fontId="2" fillId="2" borderId="2" xfId="1" applyNumberFormat="1" applyFont="1" applyFill="1" applyBorder="1" applyAlignment="1">
      <alignment horizontal="right" vertical="center" wrapText="1"/>
    </xf>
    <xf numFmtId="164" fontId="4" fillId="2" borderId="1" xfId="1" applyNumberFormat="1" applyFont="1" applyFill="1" applyBorder="1" applyAlignment="1">
      <alignment horizontal="right" vertical="center" wrapText="1"/>
    </xf>
    <xf numFmtId="43" fontId="4" fillId="2" borderId="1" xfId="1" applyNumberFormat="1" applyFont="1" applyFill="1" applyBorder="1" applyAlignment="1">
      <alignment horizontal="right" vertical="center" wrapText="1"/>
    </xf>
    <xf numFmtId="165" fontId="4" fillId="2" borderId="2" xfId="1" applyNumberFormat="1" applyFont="1" applyFill="1" applyBorder="1" applyAlignment="1">
      <alignment horizontal="right" vertical="center" wrapText="1"/>
    </xf>
    <xf numFmtId="164" fontId="4" fillId="2" borderId="5" xfId="1" applyNumberFormat="1" applyFont="1" applyFill="1" applyBorder="1" applyAlignment="1">
      <alignment horizontal="right" vertical="center" wrapText="1"/>
    </xf>
    <xf numFmtId="43" fontId="4" fillId="2" borderId="5" xfId="1" applyNumberFormat="1" applyFont="1" applyFill="1" applyBorder="1" applyAlignment="1">
      <alignment horizontal="right" vertical="center" wrapText="1"/>
    </xf>
    <xf numFmtId="165" fontId="4" fillId="2" borderId="6" xfId="1" applyNumberFormat="1" applyFont="1" applyFill="1" applyBorder="1" applyAlignment="1">
      <alignment horizontal="right" vertical="center" wrapText="1"/>
    </xf>
    <xf numFmtId="0" fontId="2" fillId="2" borderId="7" xfId="14" applyFont="1" applyFill="1" applyBorder="1" applyAlignment="1">
      <alignment horizontal="center" vertical="center"/>
    </xf>
    <xf numFmtId="0" fontId="4" fillId="2" borderId="0" xfId="18" applyFont="1" applyFill="1" applyBorder="1" applyAlignment="1">
      <alignment horizontal="left" vertical="center"/>
    </xf>
    <xf numFmtId="0" fontId="4" fillId="2" borderId="4" xfId="18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3" applyFont="1" applyFill="1" applyAlignment="1">
      <alignment vertical="center"/>
    </xf>
    <xf numFmtId="0" fontId="3" fillId="2" borderId="0" xfId="3" applyFont="1" applyFill="1" applyBorder="1" applyAlignment="1">
      <alignment vertical="center"/>
    </xf>
    <xf numFmtId="0" fontId="2" fillId="2" borderId="0" xfId="2" applyFont="1" applyFill="1" applyBorder="1" applyAlignment="1">
      <alignment horizontal="center" vertical="center" wrapText="1"/>
    </xf>
    <xf numFmtId="164" fontId="6" fillId="3" borderId="8" xfId="1" applyNumberFormat="1" applyFont="1" applyFill="1" applyBorder="1" applyAlignment="1">
      <alignment horizontal="center" vertical="center" wrapText="1"/>
    </xf>
    <xf numFmtId="164" fontId="6" fillId="3" borderId="3" xfId="1" applyNumberFormat="1" applyFont="1" applyFill="1" applyBorder="1" applyAlignment="1">
      <alignment horizontal="center" vertical="center" wrapText="1"/>
    </xf>
    <xf numFmtId="165" fontId="6" fillId="3" borderId="8" xfId="1" applyNumberFormat="1" applyFont="1" applyFill="1" applyBorder="1" applyAlignment="1">
      <alignment horizontal="center" vertical="center"/>
    </xf>
    <xf numFmtId="0" fontId="6" fillId="3" borderId="8" xfId="31" applyFont="1" applyFill="1" applyBorder="1" applyAlignment="1">
      <alignment horizontal="center" vertical="center" wrapText="1"/>
    </xf>
    <xf numFmtId="0" fontId="6" fillId="3" borderId="3" xfId="31" applyFont="1" applyFill="1" applyBorder="1" applyAlignment="1">
      <alignment horizontal="center" vertical="center" wrapText="1"/>
    </xf>
  </cellXfs>
  <cellStyles count="33">
    <cellStyle name="Millares" xfId="1" builtinId="3"/>
    <cellStyle name="Normal" xfId="0" builtinId="0"/>
    <cellStyle name="Normal 2" xfId="3"/>
    <cellStyle name="style1749130342627" xfId="31"/>
    <cellStyle name="style1749130345081" xfId="32"/>
    <cellStyle name="style1749130759270" xfId="2"/>
    <cellStyle name="style1749130759598" xfId="4"/>
    <cellStyle name="style1749130759755" xfId="5"/>
    <cellStyle name="style1749130760051" xfId="9"/>
    <cellStyle name="style1749130760145" xfId="10"/>
    <cellStyle name="style1749130760723" xfId="6"/>
    <cellStyle name="style1749130760880" xfId="7"/>
    <cellStyle name="style1749130760989" xfId="8"/>
    <cellStyle name="style1749130761192" xfId="11"/>
    <cellStyle name="style1749130761270" xfId="12"/>
    <cellStyle name="style1749130761583" xfId="13"/>
    <cellStyle name="style1749130762364" xfId="14"/>
    <cellStyle name="style1749130762458" xfId="18"/>
    <cellStyle name="style1749130762927" xfId="19"/>
    <cellStyle name="style1749130763880" xfId="25"/>
    <cellStyle name="style1749130764005" xfId="26"/>
    <cellStyle name="style1749130764083" xfId="15"/>
    <cellStyle name="style1749130764177" xfId="16"/>
    <cellStyle name="style1749130764286" xfId="17"/>
    <cellStyle name="style1749130764380" xfId="20"/>
    <cellStyle name="style1749130764474" xfId="22"/>
    <cellStyle name="style1749130764599" xfId="21"/>
    <cellStyle name="style1749130764693" xfId="23"/>
    <cellStyle name="style1749130764802" xfId="24"/>
    <cellStyle name="style1749130766364" xfId="27"/>
    <cellStyle name="style1749130766489" xfId="28"/>
    <cellStyle name="style1749130766630" xfId="29"/>
    <cellStyle name="style1749130766708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182218</xdr:colOff>
      <xdr:row>793</xdr:row>
      <xdr:rowOff>8283</xdr:rowOff>
    </xdr:from>
    <xdr:to>
      <xdr:col>0</xdr:col>
      <xdr:colOff>381001</xdr:colOff>
      <xdr:row>796</xdr:row>
      <xdr:rowOff>0</xdr:rowOff>
    </xdr:to>
    <xdr:sp macro="" textlink="">
      <xdr:nvSpPr>
        <xdr:cNvPr id="2" name="Cerrar llave 1"/>
        <xdr:cNvSpPr/>
      </xdr:nvSpPr>
      <xdr:spPr>
        <a:xfrm>
          <a:off x="182218" y="152872109"/>
          <a:ext cx="198783" cy="48867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96"/>
  <sheetViews>
    <sheetView showGridLines="0" tabSelected="1" zoomScale="85" zoomScaleNormal="85" zoomScaleSheetLayoutView="100" workbookViewId="0">
      <selection activeCell="A2" sqref="A2:A3"/>
    </sheetView>
  </sheetViews>
  <sheetFormatPr baseColWidth="10" defaultColWidth="9.140625" defaultRowHeight="14.25" customHeight="1" x14ac:dyDescent="0.2"/>
  <cols>
    <col min="1" max="1" width="37.140625" style="1" customWidth="1"/>
    <col min="2" max="6" width="15" style="1" customWidth="1"/>
    <col min="7" max="7" width="9.140625" style="2"/>
    <col min="8" max="16384" width="9.140625" style="1"/>
  </cols>
  <sheetData>
    <row r="1" spans="1:6" ht="60" customHeight="1" x14ac:dyDescent="0.2">
      <c r="A1" s="26" t="s">
        <v>743</v>
      </c>
      <c r="B1" s="26"/>
      <c r="C1" s="26"/>
      <c r="D1" s="26"/>
      <c r="E1" s="26"/>
      <c r="F1" s="26"/>
    </row>
    <row r="2" spans="1:6" ht="30" customHeight="1" x14ac:dyDescent="0.2">
      <c r="A2" s="30" t="s">
        <v>16</v>
      </c>
      <c r="B2" s="27" t="s">
        <v>0</v>
      </c>
      <c r="C2" s="29" t="s">
        <v>735</v>
      </c>
      <c r="D2" s="29"/>
      <c r="E2" s="29"/>
      <c r="F2" s="27" t="s">
        <v>745</v>
      </c>
    </row>
    <row r="3" spans="1:6" ht="30" customHeight="1" x14ac:dyDescent="0.2">
      <c r="A3" s="31"/>
      <c r="B3" s="28"/>
      <c r="C3" s="9" t="s">
        <v>1</v>
      </c>
      <c r="D3" s="9" t="s">
        <v>2</v>
      </c>
      <c r="E3" s="9" t="s">
        <v>3</v>
      </c>
      <c r="F3" s="28"/>
    </row>
    <row r="4" spans="1:6" ht="21" customHeight="1" x14ac:dyDescent="0.2">
      <c r="A4" s="20" t="s">
        <v>739</v>
      </c>
      <c r="B4" s="11">
        <f>SUM(B5+B51+B111+B161+B280+B310+B367+B456+B514+B580+B698+B704+B712)</f>
        <v>125092</v>
      </c>
      <c r="C4" s="12">
        <f>SUM(C5+C51+C111+C161+C280+C310+C367+C456+C514+C580+C698+C704+C712)</f>
        <v>6465.7323953350015</v>
      </c>
      <c r="D4" s="12">
        <f>SUM(D5+D51+D111+D161+D280+D310+D367+D456+D514+D580+D698+D704+D712)</f>
        <v>593.76052273805317</v>
      </c>
      <c r="E4" s="12">
        <f>SUM(E5+E51+E111+E161+E280+E310+E367+E456+E514+E580+E698+E704+E712)</f>
        <v>1204.8971828982028</v>
      </c>
      <c r="F4" s="13">
        <f>SUM(F5+F51+F111+F161+F280+F310+F367+F456+F514+F580+F698+F704+F712)</f>
        <v>1380036.3468000002</v>
      </c>
    </row>
    <row r="5" spans="1:6" ht="21" customHeight="1" x14ac:dyDescent="0.2">
      <c r="A5" s="21" t="s">
        <v>4</v>
      </c>
      <c r="B5" s="11">
        <f>SUM(B6+B13+B33+B40)</f>
        <v>3727</v>
      </c>
      <c r="C5" s="12">
        <f>SUM(C6+C13+C33+C40)</f>
        <v>113.60192781800001</v>
      </c>
      <c r="D5" s="12">
        <f t="shared" ref="D5:F5" si="0">SUM(D6+D13+D33+D40)</f>
        <v>3.8419857479714437</v>
      </c>
      <c r="E5" s="12">
        <f t="shared" si="0"/>
        <v>0.12926247499999999</v>
      </c>
      <c r="F5" s="13">
        <f t="shared" si="0"/>
        <v>24517.436999999998</v>
      </c>
    </row>
    <row r="6" spans="1:6" ht="15" customHeight="1" x14ac:dyDescent="0.2">
      <c r="A6" s="21" t="s">
        <v>18</v>
      </c>
      <c r="B6" s="11">
        <v>285</v>
      </c>
      <c r="C6" s="12">
        <v>23.604869748999999</v>
      </c>
      <c r="D6" s="12">
        <v>0.19697715208669109</v>
      </c>
      <c r="E6" s="12">
        <v>0</v>
      </c>
      <c r="F6" s="13">
        <v>6557.7109999999984</v>
      </c>
    </row>
    <row r="7" spans="1:6" ht="15" customHeight="1" x14ac:dyDescent="0.2">
      <c r="A7" s="21" t="s">
        <v>655</v>
      </c>
      <c r="B7" s="14">
        <v>24</v>
      </c>
      <c r="C7" s="15">
        <v>0.252058585</v>
      </c>
      <c r="D7" s="15">
        <v>2.324557111111112E-2</v>
      </c>
      <c r="E7" s="15">
        <v>0</v>
      </c>
      <c r="F7" s="16">
        <v>56.22999999999999</v>
      </c>
    </row>
    <row r="8" spans="1:6" ht="15" customHeight="1" x14ac:dyDescent="0.2">
      <c r="A8" s="21" t="s">
        <v>19</v>
      </c>
      <c r="B8" s="14">
        <v>37</v>
      </c>
      <c r="C8" s="15">
        <v>0.18768901200000002</v>
      </c>
      <c r="D8" s="15">
        <v>3.0694685638888889E-2</v>
      </c>
      <c r="E8" s="15">
        <v>0</v>
      </c>
      <c r="F8" s="16">
        <v>29.195000000000004</v>
      </c>
    </row>
    <row r="9" spans="1:6" ht="15" customHeight="1" x14ac:dyDescent="0.2">
      <c r="A9" s="21" t="s">
        <v>20</v>
      </c>
      <c r="B9" s="14">
        <v>46</v>
      </c>
      <c r="C9" s="15">
        <v>3.77443441</v>
      </c>
      <c r="D9" s="15">
        <v>3.2156176633950803E-2</v>
      </c>
      <c r="E9" s="15">
        <v>0</v>
      </c>
      <c r="F9" s="16">
        <v>1001.4299999999993</v>
      </c>
    </row>
    <row r="10" spans="1:6" ht="15" customHeight="1" x14ac:dyDescent="0.2">
      <c r="A10" s="21" t="s">
        <v>21</v>
      </c>
      <c r="B10" s="14">
        <v>109</v>
      </c>
      <c r="C10" s="15">
        <v>4.3671795760000007</v>
      </c>
      <c r="D10" s="15">
        <v>9.9979043146008389E-2</v>
      </c>
      <c r="E10" s="15">
        <v>0</v>
      </c>
      <c r="F10" s="16">
        <v>1002.86</v>
      </c>
    </row>
    <row r="11" spans="1:6" ht="15" customHeight="1" x14ac:dyDescent="0.2">
      <c r="A11" s="21" t="s">
        <v>22</v>
      </c>
      <c r="B11" s="14">
        <v>51</v>
      </c>
      <c r="C11" s="15">
        <v>1.3484138050000005</v>
      </c>
      <c r="D11" s="15">
        <v>2.226892111111111E-3</v>
      </c>
      <c r="E11" s="15">
        <v>0</v>
      </c>
      <c r="F11" s="16">
        <v>77.945999999999984</v>
      </c>
    </row>
    <row r="12" spans="1:6" ht="15" customHeight="1" x14ac:dyDescent="0.2">
      <c r="A12" s="21" t="s">
        <v>23</v>
      </c>
      <c r="B12" s="14">
        <v>18</v>
      </c>
      <c r="C12" s="15">
        <v>13.675094360999999</v>
      </c>
      <c r="D12" s="15">
        <v>8.6747834456207887E-3</v>
      </c>
      <c r="E12" s="15">
        <v>0</v>
      </c>
      <c r="F12" s="16">
        <v>4390.0499999999993</v>
      </c>
    </row>
    <row r="13" spans="1:6" ht="15" customHeight="1" x14ac:dyDescent="0.2">
      <c r="A13" s="21" t="s">
        <v>24</v>
      </c>
      <c r="B13" s="11">
        <v>2152</v>
      </c>
      <c r="C13" s="12">
        <v>51.553475812999999</v>
      </c>
      <c r="D13" s="12">
        <v>2.3219201294312373</v>
      </c>
      <c r="E13" s="12">
        <v>0.12000000000000001</v>
      </c>
      <c r="F13" s="13">
        <v>9736.5860000000011</v>
      </c>
    </row>
    <row r="14" spans="1:6" ht="15" customHeight="1" x14ac:dyDescent="0.2">
      <c r="A14" s="21" t="s">
        <v>656</v>
      </c>
      <c r="B14" s="14">
        <v>92</v>
      </c>
      <c r="C14" s="15">
        <v>9.4447156000000004E-2</v>
      </c>
      <c r="D14" s="15">
        <v>3.5892095500000007E-3</v>
      </c>
      <c r="E14" s="15">
        <v>0</v>
      </c>
      <c r="F14" s="16">
        <v>12.52</v>
      </c>
    </row>
    <row r="15" spans="1:6" ht="15" customHeight="1" x14ac:dyDescent="0.2">
      <c r="A15" s="21" t="s">
        <v>25</v>
      </c>
      <c r="B15" s="14">
        <v>190</v>
      </c>
      <c r="C15" s="15">
        <v>1.8632604009999991</v>
      </c>
      <c r="D15" s="15">
        <v>4.8167304590275128E-2</v>
      </c>
      <c r="E15" s="15">
        <v>0</v>
      </c>
      <c r="F15" s="16">
        <v>190.37999999999991</v>
      </c>
    </row>
    <row r="16" spans="1:6" ht="15" customHeight="1" x14ac:dyDescent="0.2">
      <c r="A16" s="21" t="s">
        <v>26</v>
      </c>
      <c r="B16" s="14">
        <v>422</v>
      </c>
      <c r="C16" s="15">
        <v>11.221359267999993</v>
      </c>
      <c r="D16" s="15">
        <v>0.41267585876806162</v>
      </c>
      <c r="E16" s="15">
        <v>0</v>
      </c>
      <c r="F16" s="16">
        <v>2168.3100000000004</v>
      </c>
    </row>
    <row r="17" spans="1:6" ht="15" customHeight="1" x14ac:dyDescent="0.2">
      <c r="A17" s="21" t="s">
        <v>27</v>
      </c>
      <c r="B17" s="14">
        <v>97</v>
      </c>
      <c r="C17" s="15">
        <v>0.16052796999999996</v>
      </c>
      <c r="D17" s="15">
        <v>2.6995485050000014E-2</v>
      </c>
      <c r="E17" s="15">
        <v>0</v>
      </c>
      <c r="F17" s="16">
        <v>34.534999999999997</v>
      </c>
    </row>
    <row r="18" spans="1:6" ht="15" customHeight="1" x14ac:dyDescent="0.2">
      <c r="A18" s="21" t="s">
        <v>28</v>
      </c>
      <c r="B18" s="14">
        <v>26</v>
      </c>
      <c r="C18" s="15">
        <v>2.8269642239999997</v>
      </c>
      <c r="D18" s="15">
        <v>1.1578095E-3</v>
      </c>
      <c r="E18" s="15">
        <v>0</v>
      </c>
      <c r="F18" s="16">
        <v>299.56000000000006</v>
      </c>
    </row>
    <row r="19" spans="1:6" ht="15" customHeight="1" x14ac:dyDescent="0.2">
      <c r="A19" s="21" t="s">
        <v>29</v>
      </c>
      <c r="B19" s="14">
        <v>147</v>
      </c>
      <c r="C19" s="15">
        <v>8.0846219709999989</v>
      </c>
      <c r="D19" s="15">
        <v>0.85284368800833343</v>
      </c>
      <c r="E19" s="15">
        <v>0</v>
      </c>
      <c r="F19" s="16">
        <v>635.88000000000011</v>
      </c>
    </row>
    <row r="20" spans="1:6" ht="15" customHeight="1" x14ac:dyDescent="0.2">
      <c r="A20" s="21" t="s">
        <v>30</v>
      </c>
      <c r="B20" s="14">
        <v>125</v>
      </c>
      <c r="C20" s="15">
        <v>8.3135347890000002</v>
      </c>
      <c r="D20" s="15">
        <v>1.8475598680196083E-2</v>
      </c>
      <c r="E20" s="15">
        <v>0</v>
      </c>
      <c r="F20" s="16">
        <v>1660.8981999999992</v>
      </c>
    </row>
    <row r="21" spans="1:6" ht="15" customHeight="1" x14ac:dyDescent="0.2">
      <c r="A21" s="21" t="s">
        <v>31</v>
      </c>
      <c r="B21" s="14">
        <v>12</v>
      </c>
      <c r="C21" s="15">
        <v>1.544039596</v>
      </c>
      <c r="D21" s="15">
        <v>0.2</v>
      </c>
      <c r="E21" s="15">
        <v>0</v>
      </c>
      <c r="F21" s="16">
        <v>344.8</v>
      </c>
    </row>
    <row r="22" spans="1:6" ht="15" customHeight="1" x14ac:dyDescent="0.2">
      <c r="A22" s="21" t="s">
        <v>32</v>
      </c>
      <c r="B22" s="14">
        <v>77</v>
      </c>
      <c r="C22" s="15">
        <v>0.321094135</v>
      </c>
      <c r="D22" s="15">
        <v>2.5342827033333341E-2</v>
      </c>
      <c r="E22" s="15">
        <v>0</v>
      </c>
      <c r="F22" s="16">
        <v>77.575000000000017</v>
      </c>
    </row>
    <row r="23" spans="1:6" ht="15" customHeight="1" x14ac:dyDescent="0.2">
      <c r="A23" s="21" t="s">
        <v>33</v>
      </c>
      <c r="B23" s="14">
        <v>230</v>
      </c>
      <c r="C23" s="15">
        <v>1.9403404120000001</v>
      </c>
      <c r="D23" s="15">
        <v>3.8180380136666671E-2</v>
      </c>
      <c r="E23" s="15">
        <v>0</v>
      </c>
      <c r="F23" s="16">
        <v>1772.2400000000002</v>
      </c>
    </row>
    <row r="24" spans="1:6" ht="15" customHeight="1" x14ac:dyDescent="0.2">
      <c r="A24" s="21" t="s">
        <v>34</v>
      </c>
      <c r="B24" s="14">
        <v>44</v>
      </c>
      <c r="C24" s="15">
        <v>1.239322686</v>
      </c>
      <c r="D24" s="15">
        <v>3.1437999133333339E-3</v>
      </c>
      <c r="E24" s="15">
        <v>0</v>
      </c>
      <c r="F24" s="16">
        <v>358.98979999999995</v>
      </c>
    </row>
    <row r="25" spans="1:6" ht="15" customHeight="1" x14ac:dyDescent="0.2">
      <c r="A25" s="21" t="s">
        <v>35</v>
      </c>
      <c r="B25" s="14">
        <v>141</v>
      </c>
      <c r="C25" s="15">
        <v>5.7009355180000005</v>
      </c>
      <c r="D25" s="15">
        <v>0.12262029691699443</v>
      </c>
      <c r="E25" s="15">
        <v>0</v>
      </c>
      <c r="F25" s="16">
        <v>460.0800000000001</v>
      </c>
    </row>
    <row r="26" spans="1:6" ht="15" customHeight="1" x14ac:dyDescent="0.2">
      <c r="A26" s="21" t="s">
        <v>36</v>
      </c>
      <c r="B26" s="14">
        <v>128</v>
      </c>
      <c r="C26" s="15">
        <v>1.4539932919999994</v>
      </c>
      <c r="D26" s="15">
        <v>0.22844721732307682</v>
      </c>
      <c r="E26" s="15">
        <v>0</v>
      </c>
      <c r="F26" s="16">
        <v>181.72000000000014</v>
      </c>
    </row>
    <row r="27" spans="1:6" ht="15" customHeight="1" x14ac:dyDescent="0.2">
      <c r="A27" s="21" t="s">
        <v>37</v>
      </c>
      <c r="B27" s="14">
        <v>47</v>
      </c>
      <c r="C27" s="15">
        <v>0.26313071700000001</v>
      </c>
      <c r="D27" s="15">
        <v>2.3156188E-3</v>
      </c>
      <c r="E27" s="15">
        <v>0</v>
      </c>
      <c r="F27" s="16">
        <v>42.12</v>
      </c>
    </row>
    <row r="28" spans="1:6" ht="15" customHeight="1" x14ac:dyDescent="0.2">
      <c r="A28" s="21" t="s">
        <v>38</v>
      </c>
      <c r="B28" s="14">
        <v>89</v>
      </c>
      <c r="C28" s="15">
        <v>2.3297348650000003</v>
      </c>
      <c r="D28" s="15">
        <v>0.24977052229549018</v>
      </c>
      <c r="E28" s="15">
        <v>0.12000000000000001</v>
      </c>
      <c r="F28" s="16">
        <v>842.52</v>
      </c>
    </row>
    <row r="29" spans="1:6" ht="15" customHeight="1" x14ac:dyDescent="0.2">
      <c r="A29" s="21" t="s">
        <v>39</v>
      </c>
      <c r="B29" s="14">
        <v>7</v>
      </c>
      <c r="C29" s="15">
        <v>1.2156999000000002E-2</v>
      </c>
      <c r="D29" s="15">
        <v>9.2624776000000016E-4</v>
      </c>
      <c r="E29" s="15">
        <v>0</v>
      </c>
      <c r="F29" s="16">
        <v>0.67800000000000005</v>
      </c>
    </row>
    <row r="30" spans="1:6" ht="15" customHeight="1" x14ac:dyDescent="0.2">
      <c r="A30" s="21" t="s">
        <v>40</v>
      </c>
      <c r="B30" s="14">
        <v>169</v>
      </c>
      <c r="C30" s="15">
        <v>1.8972096850000004</v>
      </c>
      <c r="D30" s="15">
        <v>7.1215932205476187E-2</v>
      </c>
      <c r="E30" s="15">
        <v>0</v>
      </c>
      <c r="F30" s="16">
        <v>310.26</v>
      </c>
    </row>
    <row r="31" spans="1:6" ht="15" customHeight="1" x14ac:dyDescent="0.2">
      <c r="A31" s="21" t="s">
        <v>41</v>
      </c>
      <c r="B31" s="14">
        <v>12</v>
      </c>
      <c r="C31" s="15">
        <v>1.3777932999999999E-2</v>
      </c>
      <c r="D31" s="15">
        <v>0</v>
      </c>
      <c r="E31" s="15">
        <v>0</v>
      </c>
      <c r="F31" s="16">
        <v>1.9100000000000001</v>
      </c>
    </row>
    <row r="32" spans="1:6" ht="15" customHeight="1" x14ac:dyDescent="0.2">
      <c r="A32" s="21" t="s">
        <v>42</v>
      </c>
      <c r="B32" s="14">
        <v>97</v>
      </c>
      <c r="C32" s="15">
        <v>2.2730241959999988</v>
      </c>
      <c r="D32" s="15">
        <v>1.6052332899999997E-2</v>
      </c>
      <c r="E32" s="15">
        <v>0</v>
      </c>
      <c r="F32" s="16">
        <v>341.60999999999996</v>
      </c>
    </row>
    <row r="33" spans="1:6" ht="15" customHeight="1" x14ac:dyDescent="0.2">
      <c r="A33" s="21" t="s">
        <v>43</v>
      </c>
      <c r="B33" s="11">
        <v>461</v>
      </c>
      <c r="C33" s="12">
        <v>8.8810096180000002</v>
      </c>
      <c r="D33" s="12">
        <v>0.95015112328246032</v>
      </c>
      <c r="E33" s="12">
        <v>0</v>
      </c>
      <c r="F33" s="13">
        <v>710.08000000000015</v>
      </c>
    </row>
    <row r="34" spans="1:6" ht="15" customHeight="1" x14ac:dyDescent="0.2">
      <c r="A34" s="21" t="s">
        <v>657</v>
      </c>
      <c r="B34" s="14">
        <v>75</v>
      </c>
      <c r="C34" s="15">
        <v>1.0160449230000004</v>
      </c>
      <c r="D34" s="15">
        <v>6.914669436666665E-2</v>
      </c>
      <c r="E34" s="15">
        <v>0</v>
      </c>
      <c r="F34" s="16">
        <v>197.31000000000003</v>
      </c>
    </row>
    <row r="35" spans="1:6" ht="15" customHeight="1" x14ac:dyDescent="0.2">
      <c r="A35" s="21" t="s">
        <v>44</v>
      </c>
      <c r="B35" s="14">
        <v>35</v>
      </c>
      <c r="C35" s="15">
        <v>0.50783489600000009</v>
      </c>
      <c r="D35" s="15">
        <v>3.973428041666666E-3</v>
      </c>
      <c r="E35" s="15">
        <v>0</v>
      </c>
      <c r="F35" s="16">
        <v>45.05</v>
      </c>
    </row>
    <row r="36" spans="1:6" ht="15" customHeight="1" x14ac:dyDescent="0.2">
      <c r="A36" s="21" t="s">
        <v>45</v>
      </c>
      <c r="B36" s="14">
        <v>133</v>
      </c>
      <c r="C36" s="15">
        <v>1.3661201869999997</v>
      </c>
      <c r="D36" s="15">
        <v>1.4989850053174601E-2</v>
      </c>
      <c r="E36" s="15">
        <v>0</v>
      </c>
      <c r="F36" s="16">
        <v>55.879999999999981</v>
      </c>
    </row>
    <row r="37" spans="1:6" ht="15" customHeight="1" x14ac:dyDescent="0.2">
      <c r="A37" s="21" t="s">
        <v>46</v>
      </c>
      <c r="B37" s="14">
        <v>35</v>
      </c>
      <c r="C37" s="15">
        <v>3.1932893399999998</v>
      </c>
      <c r="D37" s="15">
        <v>0.80162093321500005</v>
      </c>
      <c r="E37" s="15">
        <v>0</v>
      </c>
      <c r="F37" s="16">
        <v>35.704999999999998</v>
      </c>
    </row>
    <row r="38" spans="1:6" ht="15" customHeight="1" x14ac:dyDescent="0.2">
      <c r="A38" s="21" t="s">
        <v>47</v>
      </c>
      <c r="B38" s="14">
        <v>77</v>
      </c>
      <c r="C38" s="15">
        <v>0.60275790300000043</v>
      </c>
      <c r="D38" s="15">
        <v>1.2000000000000002E-2</v>
      </c>
      <c r="E38" s="15">
        <v>0</v>
      </c>
      <c r="F38" s="16">
        <v>64.959999999999994</v>
      </c>
    </row>
    <row r="39" spans="1:6" ht="15" customHeight="1" x14ac:dyDescent="0.2">
      <c r="A39" s="21" t="s">
        <v>48</v>
      </c>
      <c r="B39" s="14">
        <v>106</v>
      </c>
      <c r="C39" s="15">
        <v>2.1949623690000006</v>
      </c>
      <c r="D39" s="15">
        <v>4.842021760595238E-2</v>
      </c>
      <c r="E39" s="15">
        <v>0</v>
      </c>
      <c r="F39" s="16">
        <v>311.17500000000013</v>
      </c>
    </row>
    <row r="40" spans="1:6" ht="15" customHeight="1" x14ac:dyDescent="0.2">
      <c r="A40" s="21" t="s">
        <v>49</v>
      </c>
      <c r="B40" s="11">
        <v>829</v>
      </c>
      <c r="C40" s="12">
        <v>29.562572638000002</v>
      </c>
      <c r="D40" s="12">
        <v>0.37293734317105498</v>
      </c>
      <c r="E40" s="12">
        <v>9.2624749999999922E-3</v>
      </c>
      <c r="F40" s="13">
        <v>7513.0599999999995</v>
      </c>
    </row>
    <row r="41" spans="1:6" ht="15" customHeight="1" x14ac:dyDescent="0.2">
      <c r="A41" s="21" t="s">
        <v>658</v>
      </c>
      <c r="B41" s="14">
        <v>85</v>
      </c>
      <c r="C41" s="15">
        <v>0.39113697199999986</v>
      </c>
      <c r="D41" s="15">
        <v>1.0024313677777773E-2</v>
      </c>
      <c r="E41" s="15">
        <v>0</v>
      </c>
      <c r="F41" s="16">
        <v>116.3314</v>
      </c>
    </row>
    <row r="42" spans="1:6" ht="15" customHeight="1" x14ac:dyDescent="0.2">
      <c r="A42" s="21" t="s">
        <v>50</v>
      </c>
      <c r="B42" s="14">
        <v>21</v>
      </c>
      <c r="C42" s="15">
        <v>8.2260045000000004E-2</v>
      </c>
      <c r="D42" s="15">
        <v>5.7890466666666673E-4</v>
      </c>
      <c r="E42" s="15">
        <v>0</v>
      </c>
      <c r="F42" s="16">
        <v>23.92</v>
      </c>
    </row>
    <row r="43" spans="1:6" ht="15" customHeight="1" x14ac:dyDescent="0.2">
      <c r="A43" s="21" t="s">
        <v>51</v>
      </c>
      <c r="B43" s="14">
        <v>115</v>
      </c>
      <c r="C43" s="15">
        <v>2.5726039129999996</v>
      </c>
      <c r="D43" s="15">
        <v>0.25393655212499999</v>
      </c>
      <c r="E43" s="15">
        <v>0</v>
      </c>
      <c r="F43" s="16">
        <v>593.44179999999994</v>
      </c>
    </row>
    <row r="44" spans="1:6" ht="15" customHeight="1" x14ac:dyDescent="0.2">
      <c r="A44" s="21" t="s">
        <v>52</v>
      </c>
      <c r="B44" s="14">
        <v>33</v>
      </c>
      <c r="C44" s="15">
        <v>4.8937096180000008</v>
      </c>
      <c r="D44" s="15">
        <v>1.1559665658900944E-3</v>
      </c>
      <c r="E44" s="15">
        <v>0</v>
      </c>
      <c r="F44" s="16">
        <v>1578.5700000000002</v>
      </c>
    </row>
    <row r="45" spans="1:6" ht="15" customHeight="1" x14ac:dyDescent="0.2">
      <c r="A45" s="21" t="s">
        <v>53</v>
      </c>
      <c r="B45" s="14">
        <v>118</v>
      </c>
      <c r="C45" s="15">
        <v>4.2855158019999999</v>
      </c>
      <c r="D45" s="15">
        <v>8.6835709999999976E-3</v>
      </c>
      <c r="E45" s="15">
        <v>9.2624749999999922E-3</v>
      </c>
      <c r="F45" s="16">
        <v>1197.83</v>
      </c>
    </row>
    <row r="46" spans="1:6" ht="15" customHeight="1" x14ac:dyDescent="0.2">
      <c r="A46" s="21" t="s">
        <v>54</v>
      </c>
      <c r="B46" s="14">
        <v>165</v>
      </c>
      <c r="C46" s="15">
        <v>3.1233981549999998</v>
      </c>
      <c r="D46" s="15">
        <v>1.3730751866666667E-2</v>
      </c>
      <c r="E46" s="15">
        <v>0</v>
      </c>
      <c r="F46" s="16">
        <v>583.36</v>
      </c>
    </row>
    <row r="47" spans="1:6" ht="15" customHeight="1" x14ac:dyDescent="0.2">
      <c r="A47" s="21" t="s">
        <v>55</v>
      </c>
      <c r="B47" s="14">
        <v>25</v>
      </c>
      <c r="C47" s="15">
        <v>0.11259465100000002</v>
      </c>
      <c r="D47" s="15">
        <v>1.3780913199999998E-2</v>
      </c>
      <c r="E47" s="15">
        <v>0</v>
      </c>
      <c r="F47" s="16">
        <v>22.42</v>
      </c>
    </row>
    <row r="48" spans="1:6" ht="15" customHeight="1" x14ac:dyDescent="0.2">
      <c r="A48" s="21" t="s">
        <v>56</v>
      </c>
      <c r="B48" s="14">
        <v>111</v>
      </c>
      <c r="C48" s="15">
        <v>2.5326768590000004</v>
      </c>
      <c r="D48" s="15">
        <v>3.6536065431372541E-2</v>
      </c>
      <c r="E48" s="15">
        <v>0</v>
      </c>
      <c r="F48" s="16">
        <v>224.23000000000002</v>
      </c>
    </row>
    <row r="49" spans="1:6" ht="15" customHeight="1" x14ac:dyDescent="0.2">
      <c r="A49" s="21" t="s">
        <v>57</v>
      </c>
      <c r="B49" s="14">
        <v>79</v>
      </c>
      <c r="C49" s="15">
        <v>10.132573811</v>
      </c>
      <c r="D49" s="15">
        <v>3.2078904666666665E-2</v>
      </c>
      <c r="E49" s="15">
        <v>0</v>
      </c>
      <c r="F49" s="16">
        <v>2758.0599999999995</v>
      </c>
    </row>
    <row r="50" spans="1:6" ht="15" customHeight="1" x14ac:dyDescent="0.2">
      <c r="A50" s="21" t="s">
        <v>58</v>
      </c>
      <c r="B50" s="14">
        <v>77</v>
      </c>
      <c r="C50" s="15">
        <v>1.4361028119999999</v>
      </c>
      <c r="D50" s="15">
        <v>2.4313999710144922E-3</v>
      </c>
      <c r="E50" s="15">
        <v>0</v>
      </c>
      <c r="F50" s="16">
        <v>414.89680000000004</v>
      </c>
    </row>
    <row r="51" spans="1:6" ht="21" customHeight="1" x14ac:dyDescent="0.2">
      <c r="A51" s="21" t="s">
        <v>5</v>
      </c>
      <c r="B51" s="11">
        <f>SUM(B52+B61+B72+B80+B88+B94)</f>
        <v>21432</v>
      </c>
      <c r="C51" s="12">
        <f>SUM(C52+C61+C72+C80+C88+C94)</f>
        <v>460.56522627100003</v>
      </c>
      <c r="D51" s="12">
        <f>SUM(D52+D61+D72+D80+D88+D94)</f>
        <v>17.040386024962757</v>
      </c>
      <c r="E51" s="12">
        <f>SUM(E52+E61+E72+E80+E88+E94)</f>
        <v>4.4205000000000023</v>
      </c>
      <c r="F51" s="13">
        <f>SUM(F52+F61+F72+F80+F88+F94)</f>
        <v>342727.20319999999</v>
      </c>
    </row>
    <row r="52" spans="1:6" ht="15" customHeight="1" x14ac:dyDescent="0.2">
      <c r="A52" s="21" t="s">
        <v>59</v>
      </c>
      <c r="B52" s="11">
        <v>467</v>
      </c>
      <c r="C52" s="12">
        <v>8.0121211169999995</v>
      </c>
      <c r="D52" s="12">
        <v>9.852712239930736E-2</v>
      </c>
      <c r="E52" s="12">
        <v>0.50000000000000011</v>
      </c>
      <c r="F52" s="13">
        <v>1884.4810000000004</v>
      </c>
    </row>
    <row r="53" spans="1:6" ht="15" customHeight="1" x14ac:dyDescent="0.2">
      <c r="A53" s="21" t="s">
        <v>659</v>
      </c>
      <c r="B53" s="14">
        <v>92</v>
      </c>
      <c r="C53" s="15">
        <v>0.32971749999999989</v>
      </c>
      <c r="D53" s="15">
        <v>9.6814002266666643E-3</v>
      </c>
      <c r="E53" s="15">
        <v>0</v>
      </c>
      <c r="F53" s="16">
        <v>86.44000000000004</v>
      </c>
    </row>
    <row r="54" spans="1:6" ht="15" customHeight="1" x14ac:dyDescent="0.2">
      <c r="A54" s="21" t="s">
        <v>60</v>
      </c>
      <c r="B54" s="14">
        <v>21</v>
      </c>
      <c r="C54" s="15">
        <v>1.6547342830000005</v>
      </c>
      <c r="D54" s="15">
        <v>0</v>
      </c>
      <c r="E54" s="15">
        <v>0</v>
      </c>
      <c r="F54" s="16">
        <v>64.399999999999991</v>
      </c>
    </row>
    <row r="55" spans="1:6" ht="15" customHeight="1" x14ac:dyDescent="0.2">
      <c r="A55" s="21" t="s">
        <v>61</v>
      </c>
      <c r="B55" s="14">
        <v>34</v>
      </c>
      <c r="C55" s="15">
        <v>0.59486743200000003</v>
      </c>
      <c r="D55" s="15">
        <v>9.2624767999999972E-4</v>
      </c>
      <c r="E55" s="15">
        <v>0</v>
      </c>
      <c r="F55" s="16">
        <v>565.08000000000015</v>
      </c>
    </row>
    <row r="56" spans="1:6" ht="15" customHeight="1" x14ac:dyDescent="0.2">
      <c r="A56" s="21" t="s">
        <v>62</v>
      </c>
      <c r="B56" s="14">
        <v>44</v>
      </c>
      <c r="C56" s="15">
        <v>0.16336228000000003</v>
      </c>
      <c r="D56" s="15">
        <v>1.4315618999999993E-2</v>
      </c>
      <c r="E56" s="15">
        <v>0</v>
      </c>
      <c r="F56" s="16">
        <v>23.840000000000003</v>
      </c>
    </row>
    <row r="57" spans="1:6" ht="15" customHeight="1" x14ac:dyDescent="0.2">
      <c r="A57" s="21" t="s">
        <v>63</v>
      </c>
      <c r="B57" s="14">
        <v>74</v>
      </c>
      <c r="C57" s="15">
        <v>0.68213037599999982</v>
      </c>
      <c r="D57" s="15">
        <v>4.6136390116666669E-2</v>
      </c>
      <c r="E57" s="15">
        <v>0</v>
      </c>
      <c r="F57" s="16">
        <v>11.971000000000002</v>
      </c>
    </row>
    <row r="58" spans="1:6" ht="15" customHeight="1" x14ac:dyDescent="0.2">
      <c r="A58" s="21" t="s">
        <v>64</v>
      </c>
      <c r="B58" s="14">
        <v>102</v>
      </c>
      <c r="C58" s="15">
        <v>2.0819393300000004</v>
      </c>
      <c r="D58" s="15">
        <v>7.6415421212121231E-3</v>
      </c>
      <c r="E58" s="15">
        <v>0.50000000000000011</v>
      </c>
      <c r="F58" s="16">
        <v>976.59000000000015</v>
      </c>
    </row>
    <row r="59" spans="1:6" ht="15" customHeight="1" x14ac:dyDescent="0.2">
      <c r="A59" s="21" t="s">
        <v>65</v>
      </c>
      <c r="B59" s="14">
        <v>74</v>
      </c>
      <c r="C59" s="15">
        <v>0.2990575399999999</v>
      </c>
      <c r="D59" s="15">
        <v>1.7325923254761903E-2</v>
      </c>
      <c r="E59" s="15">
        <v>0</v>
      </c>
      <c r="F59" s="16">
        <v>67.210000000000022</v>
      </c>
    </row>
    <row r="60" spans="1:6" ht="15" customHeight="1" x14ac:dyDescent="0.2">
      <c r="A60" s="21" t="s">
        <v>66</v>
      </c>
      <c r="B60" s="14">
        <v>26</v>
      </c>
      <c r="C60" s="15">
        <v>2.2063123760000001</v>
      </c>
      <c r="D60" s="15">
        <v>2.5000000000000005E-3</v>
      </c>
      <c r="E60" s="15">
        <v>0</v>
      </c>
      <c r="F60" s="16">
        <v>88.95</v>
      </c>
    </row>
    <row r="61" spans="1:6" ht="15" customHeight="1" x14ac:dyDescent="0.2">
      <c r="A61" s="21" t="s">
        <v>67</v>
      </c>
      <c r="B61" s="11">
        <v>4989</v>
      </c>
      <c r="C61" s="12">
        <v>68.780862550999998</v>
      </c>
      <c r="D61" s="12">
        <v>3.2145094729306578</v>
      </c>
      <c r="E61" s="12">
        <v>2.6099999999999994</v>
      </c>
      <c r="F61" s="13">
        <v>30592.292199999996</v>
      </c>
    </row>
    <row r="62" spans="1:6" ht="15" customHeight="1" x14ac:dyDescent="0.2">
      <c r="A62" s="21" t="s">
        <v>660</v>
      </c>
      <c r="B62" s="14">
        <v>355</v>
      </c>
      <c r="C62" s="15">
        <v>5.396379530999992</v>
      </c>
      <c r="D62" s="15">
        <v>5.7912621709090902E-2</v>
      </c>
      <c r="E62" s="15">
        <v>0</v>
      </c>
      <c r="F62" s="16">
        <v>2499.6450000000009</v>
      </c>
    </row>
    <row r="63" spans="1:6" ht="15" customHeight="1" x14ac:dyDescent="0.2">
      <c r="A63" s="21" t="s">
        <v>68</v>
      </c>
      <c r="B63" s="14">
        <v>409</v>
      </c>
      <c r="C63" s="15">
        <v>6.9073706099999965</v>
      </c>
      <c r="D63" s="15">
        <v>0.59117543028976227</v>
      </c>
      <c r="E63" s="15">
        <v>0</v>
      </c>
      <c r="F63" s="16">
        <v>2475.7599999999966</v>
      </c>
    </row>
    <row r="64" spans="1:6" ht="15" customHeight="1" x14ac:dyDescent="0.2">
      <c r="A64" s="21" t="s">
        <v>69</v>
      </c>
      <c r="B64" s="14">
        <v>399</v>
      </c>
      <c r="C64" s="15">
        <v>2.973134192999999</v>
      </c>
      <c r="D64" s="15">
        <v>0.16305748439714288</v>
      </c>
      <c r="E64" s="15">
        <v>0</v>
      </c>
      <c r="F64" s="16">
        <v>1007.7490000000007</v>
      </c>
    </row>
    <row r="65" spans="1:6" ht="15" customHeight="1" x14ac:dyDescent="0.2">
      <c r="A65" s="21" t="s">
        <v>70</v>
      </c>
      <c r="B65" s="14">
        <v>338</v>
      </c>
      <c r="C65" s="15">
        <v>8.6039099200000013</v>
      </c>
      <c r="D65" s="15">
        <v>0.14005177038333333</v>
      </c>
      <c r="E65" s="15">
        <v>1.0299999999999998</v>
      </c>
      <c r="F65" s="16">
        <v>1386.8199999999972</v>
      </c>
    </row>
    <row r="66" spans="1:6" ht="15" customHeight="1" x14ac:dyDescent="0.2">
      <c r="A66" s="21" t="s">
        <v>71</v>
      </c>
      <c r="B66" s="14">
        <v>249</v>
      </c>
      <c r="C66" s="15">
        <v>1.4069190700000007</v>
      </c>
      <c r="D66" s="15">
        <v>0.25230567854350261</v>
      </c>
      <c r="E66" s="15">
        <v>0</v>
      </c>
      <c r="F66" s="16">
        <v>899.77499999999998</v>
      </c>
    </row>
    <row r="67" spans="1:6" ht="15" customHeight="1" x14ac:dyDescent="0.2">
      <c r="A67" s="21" t="s">
        <v>72</v>
      </c>
      <c r="B67" s="14">
        <v>509</v>
      </c>
      <c r="C67" s="15">
        <v>5.2853016100000003</v>
      </c>
      <c r="D67" s="15">
        <v>8.4498217089047603E-2</v>
      </c>
      <c r="E67" s="15">
        <v>1.0000000000000004</v>
      </c>
      <c r="F67" s="16">
        <v>1546.5953999999999</v>
      </c>
    </row>
    <row r="68" spans="1:6" ht="15" customHeight="1" x14ac:dyDescent="0.2">
      <c r="A68" s="21" t="s">
        <v>73</v>
      </c>
      <c r="B68" s="14">
        <v>696</v>
      </c>
      <c r="C68" s="15">
        <v>8.2326919039999904</v>
      </c>
      <c r="D68" s="15">
        <v>0.46377548843444716</v>
      </c>
      <c r="E68" s="15">
        <v>0.5799999999999994</v>
      </c>
      <c r="F68" s="16">
        <v>1570.8809999999999</v>
      </c>
    </row>
    <row r="69" spans="1:6" ht="15" customHeight="1" x14ac:dyDescent="0.2">
      <c r="A69" s="21" t="s">
        <v>74</v>
      </c>
      <c r="B69" s="14">
        <v>773</v>
      </c>
      <c r="C69" s="15">
        <v>12.461538729999994</v>
      </c>
      <c r="D69" s="15">
        <v>0.41787070638045076</v>
      </c>
      <c r="E69" s="15">
        <v>0</v>
      </c>
      <c r="F69" s="16">
        <v>3522.7888000000021</v>
      </c>
    </row>
    <row r="70" spans="1:6" ht="15" customHeight="1" x14ac:dyDescent="0.2">
      <c r="A70" s="21" t="s">
        <v>75</v>
      </c>
      <c r="B70" s="14">
        <v>591</v>
      </c>
      <c r="C70" s="15">
        <v>5.6213534750000056</v>
      </c>
      <c r="D70" s="15">
        <v>0.25995183307563341</v>
      </c>
      <c r="E70" s="15">
        <v>0</v>
      </c>
      <c r="F70" s="16">
        <v>978.16999999999928</v>
      </c>
    </row>
    <row r="71" spans="1:6" ht="15" customHeight="1" x14ac:dyDescent="0.2">
      <c r="A71" s="21" t="s">
        <v>76</v>
      </c>
      <c r="B71" s="14">
        <v>670</v>
      </c>
      <c r="C71" s="15">
        <v>11.892263508000022</v>
      </c>
      <c r="D71" s="15">
        <v>0.78391024262824704</v>
      </c>
      <c r="E71" s="15">
        <v>0</v>
      </c>
      <c r="F71" s="16">
        <v>14704.108</v>
      </c>
    </row>
    <row r="72" spans="1:6" ht="15" customHeight="1" x14ac:dyDescent="0.2">
      <c r="A72" s="21" t="s">
        <v>77</v>
      </c>
      <c r="B72" s="11">
        <v>3453</v>
      </c>
      <c r="C72" s="12">
        <v>97.633070490999984</v>
      </c>
      <c r="D72" s="12">
        <v>5.4170614048595755</v>
      </c>
      <c r="E72" s="12">
        <v>1.8000000000000002E-2</v>
      </c>
      <c r="F72" s="13">
        <v>68044.974299999973</v>
      </c>
    </row>
    <row r="73" spans="1:6" ht="15" customHeight="1" x14ac:dyDescent="0.2">
      <c r="A73" s="21" t="s">
        <v>661</v>
      </c>
      <c r="B73" s="14">
        <v>254</v>
      </c>
      <c r="C73" s="15">
        <v>8.0327891610000037</v>
      </c>
      <c r="D73" s="15">
        <v>0.32294459900000011</v>
      </c>
      <c r="E73" s="15">
        <v>0</v>
      </c>
      <c r="F73" s="16">
        <v>1633.6399999999994</v>
      </c>
    </row>
    <row r="74" spans="1:6" ht="15" customHeight="1" x14ac:dyDescent="0.2">
      <c r="A74" s="21" t="s">
        <v>78</v>
      </c>
      <c r="B74" s="14">
        <v>766</v>
      </c>
      <c r="C74" s="15">
        <v>17.199289102000009</v>
      </c>
      <c r="D74" s="15">
        <v>0.69908136493572393</v>
      </c>
      <c r="E74" s="15">
        <v>1.8000000000000002E-2</v>
      </c>
      <c r="F74" s="16">
        <v>18304.297800000008</v>
      </c>
    </row>
    <row r="75" spans="1:6" ht="15" customHeight="1" x14ac:dyDescent="0.2">
      <c r="A75" s="21" t="s">
        <v>79</v>
      </c>
      <c r="B75" s="14">
        <v>375</v>
      </c>
      <c r="C75" s="15">
        <v>7.7100590439999976</v>
      </c>
      <c r="D75" s="15">
        <v>0.47772219496666674</v>
      </c>
      <c r="E75" s="15">
        <v>0</v>
      </c>
      <c r="F75" s="16">
        <v>2644.2100000000005</v>
      </c>
    </row>
    <row r="76" spans="1:6" ht="15" customHeight="1" x14ac:dyDescent="0.2">
      <c r="A76" s="21" t="s">
        <v>80</v>
      </c>
      <c r="B76" s="14">
        <v>430</v>
      </c>
      <c r="C76" s="15">
        <v>12.543322909999995</v>
      </c>
      <c r="D76" s="15">
        <v>0.98374800896809533</v>
      </c>
      <c r="E76" s="15">
        <v>0</v>
      </c>
      <c r="F76" s="16">
        <v>6196.9499999999962</v>
      </c>
    </row>
    <row r="77" spans="1:6" ht="15" customHeight="1" x14ac:dyDescent="0.2">
      <c r="A77" s="21" t="s">
        <v>81</v>
      </c>
      <c r="B77" s="14">
        <v>773</v>
      </c>
      <c r="C77" s="15">
        <v>19.425679051999996</v>
      </c>
      <c r="D77" s="15">
        <v>1.3705320782700408</v>
      </c>
      <c r="E77" s="15">
        <v>0</v>
      </c>
      <c r="F77" s="16">
        <v>11070.666499999996</v>
      </c>
    </row>
    <row r="78" spans="1:6" ht="15" customHeight="1" x14ac:dyDescent="0.2">
      <c r="A78" s="21" t="s">
        <v>82</v>
      </c>
      <c r="B78" s="14">
        <v>349</v>
      </c>
      <c r="C78" s="15">
        <v>9.271653352999996</v>
      </c>
      <c r="D78" s="15">
        <v>0.40089371349999986</v>
      </c>
      <c r="E78" s="15">
        <v>0</v>
      </c>
      <c r="F78" s="16">
        <v>1314.5200000000011</v>
      </c>
    </row>
    <row r="79" spans="1:6" ht="15" customHeight="1" x14ac:dyDescent="0.2">
      <c r="A79" s="21" t="s">
        <v>83</v>
      </c>
      <c r="B79" s="14">
        <v>506</v>
      </c>
      <c r="C79" s="15">
        <v>23.450277868999994</v>
      </c>
      <c r="D79" s="15">
        <v>1.1621394452190486</v>
      </c>
      <c r="E79" s="15">
        <v>0</v>
      </c>
      <c r="F79" s="16">
        <v>26880.689999999973</v>
      </c>
    </row>
    <row r="80" spans="1:6" ht="15" customHeight="1" x14ac:dyDescent="0.2">
      <c r="A80" s="21" t="s">
        <v>84</v>
      </c>
      <c r="B80" s="11">
        <v>935</v>
      </c>
      <c r="C80" s="12">
        <v>20.700211863000003</v>
      </c>
      <c r="D80" s="12">
        <v>0.70912721185333327</v>
      </c>
      <c r="E80" s="12">
        <v>0.25000000000000011</v>
      </c>
      <c r="F80" s="13">
        <v>5497.6049999999996</v>
      </c>
    </row>
    <row r="81" spans="1:6" ht="15" customHeight="1" x14ac:dyDescent="0.2">
      <c r="A81" s="21" t="s">
        <v>662</v>
      </c>
      <c r="B81" s="14">
        <v>28</v>
      </c>
      <c r="C81" s="15">
        <v>0.77254949600000011</v>
      </c>
      <c r="D81" s="15">
        <v>0.31457004758333329</v>
      </c>
      <c r="E81" s="15">
        <v>0.25000000000000011</v>
      </c>
      <c r="F81" s="16">
        <v>251.08999999999997</v>
      </c>
    </row>
    <row r="82" spans="1:6" ht="15" customHeight="1" x14ac:dyDescent="0.2">
      <c r="A82" s="21" t="s">
        <v>85</v>
      </c>
      <c r="B82" s="14">
        <v>45</v>
      </c>
      <c r="C82" s="15">
        <v>0.23459302699999998</v>
      </c>
      <c r="D82" s="15">
        <v>7.708694966666668E-3</v>
      </c>
      <c r="E82" s="15">
        <v>0</v>
      </c>
      <c r="F82" s="16">
        <v>106.38000000000001</v>
      </c>
    </row>
    <row r="83" spans="1:6" ht="15" customHeight="1" x14ac:dyDescent="0.2">
      <c r="A83" s="21" t="s">
        <v>86</v>
      </c>
      <c r="B83" s="14">
        <v>119</v>
      </c>
      <c r="C83" s="15">
        <v>3.2914762080000002</v>
      </c>
      <c r="D83" s="15">
        <v>1.4678418066666662E-2</v>
      </c>
      <c r="E83" s="15">
        <v>0</v>
      </c>
      <c r="F83" s="16">
        <v>949.34500000000071</v>
      </c>
    </row>
    <row r="84" spans="1:6" ht="15" customHeight="1" x14ac:dyDescent="0.2">
      <c r="A84" s="21" t="s">
        <v>87</v>
      </c>
      <c r="B84" s="14">
        <v>179</v>
      </c>
      <c r="C84" s="15">
        <v>3.5276473290000032</v>
      </c>
      <c r="D84" s="15">
        <v>0.17898839931666669</v>
      </c>
      <c r="E84" s="15">
        <v>0</v>
      </c>
      <c r="F84" s="16">
        <v>1889.6399999999985</v>
      </c>
    </row>
    <row r="85" spans="1:6" ht="15" customHeight="1" x14ac:dyDescent="0.2">
      <c r="A85" s="21" t="s">
        <v>88</v>
      </c>
      <c r="B85" s="14">
        <v>256</v>
      </c>
      <c r="C85" s="15">
        <v>8.8724244509999988</v>
      </c>
      <c r="D85" s="15">
        <v>4.3635618750000021E-2</v>
      </c>
      <c r="E85" s="15">
        <v>0</v>
      </c>
      <c r="F85" s="16">
        <v>1338.3299999999997</v>
      </c>
    </row>
    <row r="86" spans="1:6" ht="15" customHeight="1" x14ac:dyDescent="0.2">
      <c r="A86" s="21" t="s">
        <v>89</v>
      </c>
      <c r="B86" s="14">
        <v>130</v>
      </c>
      <c r="C86" s="15">
        <v>2.3999027420000001</v>
      </c>
      <c r="D86" s="15">
        <v>5.1262313136666675E-2</v>
      </c>
      <c r="E86" s="15">
        <v>0</v>
      </c>
      <c r="F86" s="16">
        <v>629.18000000000006</v>
      </c>
    </row>
    <row r="87" spans="1:6" ht="15" customHeight="1" x14ac:dyDescent="0.2">
      <c r="A87" s="21" t="s">
        <v>90</v>
      </c>
      <c r="B87" s="14">
        <v>178</v>
      </c>
      <c r="C87" s="15">
        <v>1.6016186099999989</v>
      </c>
      <c r="D87" s="15">
        <v>9.8283720033333383E-2</v>
      </c>
      <c r="E87" s="15">
        <v>0</v>
      </c>
      <c r="F87" s="16">
        <v>333.64000000000004</v>
      </c>
    </row>
    <row r="88" spans="1:6" ht="15" customHeight="1" x14ac:dyDescent="0.2">
      <c r="A88" s="21" t="s">
        <v>91</v>
      </c>
      <c r="B88" s="11">
        <v>1013</v>
      </c>
      <c r="C88" s="12">
        <v>21.683159660999998</v>
      </c>
      <c r="D88" s="12">
        <v>1.0620787570681407</v>
      </c>
      <c r="E88" s="12">
        <v>0</v>
      </c>
      <c r="F88" s="13">
        <v>8294.3996999999999</v>
      </c>
    </row>
    <row r="89" spans="1:6" ht="15" customHeight="1" x14ac:dyDescent="0.2">
      <c r="A89" s="21" t="s">
        <v>663</v>
      </c>
      <c r="B89" s="14">
        <v>187</v>
      </c>
      <c r="C89" s="15">
        <v>2.6370857940000012</v>
      </c>
      <c r="D89" s="15">
        <v>0.20388786627777772</v>
      </c>
      <c r="E89" s="15">
        <v>0</v>
      </c>
      <c r="F89" s="16">
        <v>812.09500000000003</v>
      </c>
    </row>
    <row r="90" spans="1:6" ht="15" customHeight="1" x14ac:dyDescent="0.2">
      <c r="A90" s="21" t="s">
        <v>92</v>
      </c>
      <c r="B90" s="14">
        <v>267</v>
      </c>
      <c r="C90" s="15">
        <v>6.8313743189999965</v>
      </c>
      <c r="D90" s="15">
        <v>0.25840466636769249</v>
      </c>
      <c r="E90" s="15">
        <v>0</v>
      </c>
      <c r="F90" s="16">
        <v>3433.6076999999991</v>
      </c>
    </row>
    <row r="91" spans="1:6" ht="15" customHeight="1" x14ac:dyDescent="0.2">
      <c r="A91" s="21" t="s">
        <v>93</v>
      </c>
      <c r="B91" s="14">
        <v>261</v>
      </c>
      <c r="C91" s="15">
        <v>8.0777330049999989</v>
      </c>
      <c r="D91" s="15">
        <v>0.54729170418571405</v>
      </c>
      <c r="E91" s="15">
        <v>0</v>
      </c>
      <c r="F91" s="16">
        <v>1142.73</v>
      </c>
    </row>
    <row r="92" spans="1:6" ht="15" customHeight="1" x14ac:dyDescent="0.2">
      <c r="A92" s="21" t="s">
        <v>94</v>
      </c>
      <c r="B92" s="14">
        <v>63</v>
      </c>
      <c r="C92" s="15">
        <v>0.93983327400000016</v>
      </c>
      <c r="D92" s="15">
        <v>3.6417873620289851E-2</v>
      </c>
      <c r="E92" s="15">
        <v>0</v>
      </c>
      <c r="F92" s="16">
        <v>503.22500000000008</v>
      </c>
    </row>
    <row r="93" spans="1:6" ht="15" customHeight="1" x14ac:dyDescent="0.2">
      <c r="A93" s="21" t="s">
        <v>95</v>
      </c>
      <c r="B93" s="14">
        <v>235</v>
      </c>
      <c r="C93" s="15">
        <v>3.1971332689999992</v>
      </c>
      <c r="D93" s="15">
        <v>1.6076646616666666E-2</v>
      </c>
      <c r="E93" s="15">
        <v>0</v>
      </c>
      <c r="F93" s="16">
        <v>2402.7420000000006</v>
      </c>
    </row>
    <row r="94" spans="1:6" ht="15" customHeight="1" x14ac:dyDescent="0.2">
      <c r="A94" s="21" t="s">
        <v>96</v>
      </c>
      <c r="B94" s="11">
        <v>10575</v>
      </c>
      <c r="C94" s="12">
        <v>243.75580058800006</v>
      </c>
      <c r="D94" s="12">
        <v>6.5390820558517397</v>
      </c>
      <c r="E94" s="12">
        <v>1.0425000000000029</v>
      </c>
      <c r="F94" s="13">
        <v>228413.45100000003</v>
      </c>
    </row>
    <row r="95" spans="1:6" ht="15" customHeight="1" x14ac:dyDescent="0.2">
      <c r="A95" s="21" t="s">
        <v>664</v>
      </c>
      <c r="B95" s="14">
        <v>600</v>
      </c>
      <c r="C95" s="15">
        <v>7.6447782870000029</v>
      </c>
      <c r="D95" s="15">
        <v>3.7661665215238109E-2</v>
      </c>
      <c r="E95" s="15">
        <v>3.0000000000000006E-2</v>
      </c>
      <c r="F95" s="16">
        <v>3295.5190000000016</v>
      </c>
    </row>
    <row r="96" spans="1:6" ht="15" customHeight="1" x14ac:dyDescent="0.2">
      <c r="A96" s="21" t="s">
        <v>97</v>
      </c>
      <c r="B96" s="14">
        <v>516</v>
      </c>
      <c r="C96" s="15">
        <v>3.0380629810000008</v>
      </c>
      <c r="D96" s="15">
        <v>6.594228281583335E-2</v>
      </c>
      <c r="E96" s="15">
        <v>0</v>
      </c>
      <c r="F96" s="16">
        <v>1239.118200000001</v>
      </c>
    </row>
    <row r="97" spans="1:6" ht="15" customHeight="1" x14ac:dyDescent="0.2">
      <c r="A97" s="21" t="s">
        <v>98</v>
      </c>
      <c r="B97" s="14">
        <v>206</v>
      </c>
      <c r="C97" s="15">
        <v>12.070803524999999</v>
      </c>
      <c r="D97" s="15">
        <v>3.2275387707142868E-2</v>
      </c>
      <c r="E97" s="15">
        <v>0</v>
      </c>
      <c r="F97" s="16">
        <v>447.89999999999986</v>
      </c>
    </row>
    <row r="98" spans="1:6" ht="15" customHeight="1" x14ac:dyDescent="0.2">
      <c r="A98" s="21" t="s">
        <v>99</v>
      </c>
      <c r="B98" s="14">
        <v>1293</v>
      </c>
      <c r="C98" s="15">
        <v>31.512929252000024</v>
      </c>
      <c r="D98" s="15">
        <v>0.67313931414132222</v>
      </c>
      <c r="E98" s="15">
        <v>0</v>
      </c>
      <c r="F98" s="16">
        <v>14957.706100000019</v>
      </c>
    </row>
    <row r="99" spans="1:6" ht="15" customHeight="1" x14ac:dyDescent="0.2">
      <c r="A99" s="21" t="s">
        <v>100</v>
      </c>
      <c r="B99" s="14">
        <v>473</v>
      </c>
      <c r="C99" s="15">
        <v>3.9702466089999979</v>
      </c>
      <c r="D99" s="15">
        <v>1.4078395965795252</v>
      </c>
      <c r="E99" s="15">
        <v>0</v>
      </c>
      <c r="F99" s="16">
        <v>2117.7200000000021</v>
      </c>
    </row>
    <row r="100" spans="1:6" ht="15" customHeight="1" x14ac:dyDescent="0.2">
      <c r="A100" s="21" t="s">
        <v>101</v>
      </c>
      <c r="B100" s="14">
        <v>1324</v>
      </c>
      <c r="C100" s="15">
        <v>20.144892892000016</v>
      </c>
      <c r="D100" s="15">
        <v>0.51828053399238161</v>
      </c>
      <c r="E100" s="15">
        <v>0</v>
      </c>
      <c r="F100" s="16">
        <v>7020.8619000000081</v>
      </c>
    </row>
    <row r="101" spans="1:6" ht="15" customHeight="1" x14ac:dyDescent="0.2">
      <c r="A101" s="21" t="s">
        <v>102</v>
      </c>
      <c r="B101" s="14">
        <v>83</v>
      </c>
      <c r="C101" s="15">
        <v>5.6120203780000004</v>
      </c>
      <c r="D101" s="15">
        <v>4.7853503885714285E-2</v>
      </c>
      <c r="E101" s="15">
        <v>0</v>
      </c>
      <c r="F101" s="16">
        <v>1044.56</v>
      </c>
    </row>
    <row r="102" spans="1:6" ht="15" customHeight="1" x14ac:dyDescent="0.2">
      <c r="A102" s="21" t="s">
        <v>103</v>
      </c>
      <c r="B102" s="14">
        <v>677</v>
      </c>
      <c r="C102" s="15">
        <v>51.033021879000003</v>
      </c>
      <c r="D102" s="15">
        <v>0.11421231958627454</v>
      </c>
      <c r="E102" s="15">
        <v>0</v>
      </c>
      <c r="F102" s="16">
        <v>18658.084999999985</v>
      </c>
    </row>
    <row r="103" spans="1:6" ht="15" customHeight="1" x14ac:dyDescent="0.2">
      <c r="A103" s="21" t="s">
        <v>104</v>
      </c>
      <c r="B103" s="14">
        <v>1517</v>
      </c>
      <c r="C103" s="15">
        <v>28.06429199400004</v>
      </c>
      <c r="D103" s="15">
        <v>0.66327045090663483</v>
      </c>
      <c r="E103" s="15">
        <v>1.0000000000000029</v>
      </c>
      <c r="F103" s="16">
        <v>35331.016300000054</v>
      </c>
    </row>
    <row r="104" spans="1:6" ht="15" customHeight="1" x14ac:dyDescent="0.2">
      <c r="A104" s="21" t="s">
        <v>105</v>
      </c>
      <c r="B104" s="14">
        <v>365</v>
      </c>
      <c r="C104" s="15">
        <v>7.8086951479999964</v>
      </c>
      <c r="D104" s="15">
        <v>0.34632648334404764</v>
      </c>
      <c r="E104" s="15">
        <v>0</v>
      </c>
      <c r="F104" s="16">
        <v>68132.03</v>
      </c>
    </row>
    <row r="105" spans="1:6" ht="15" customHeight="1" x14ac:dyDescent="0.2">
      <c r="A105" s="21" t="s">
        <v>106</v>
      </c>
      <c r="B105" s="14">
        <v>390</v>
      </c>
      <c r="C105" s="15">
        <v>7.157378720000005</v>
      </c>
      <c r="D105" s="15">
        <v>7.7675636671666673E-2</v>
      </c>
      <c r="E105" s="15">
        <v>0</v>
      </c>
      <c r="F105" s="16">
        <v>5343.8899999999967</v>
      </c>
    </row>
    <row r="106" spans="1:6" ht="15" customHeight="1" x14ac:dyDescent="0.2">
      <c r="A106" s="21" t="s">
        <v>107</v>
      </c>
      <c r="B106" s="14">
        <v>605</v>
      </c>
      <c r="C106" s="15">
        <v>19.112250777000018</v>
      </c>
      <c r="D106" s="15">
        <v>1.5072826323401312</v>
      </c>
      <c r="E106" s="15">
        <v>0</v>
      </c>
      <c r="F106" s="16">
        <v>11682.190399999998</v>
      </c>
    </row>
    <row r="107" spans="1:6" ht="15" customHeight="1" x14ac:dyDescent="0.2">
      <c r="A107" s="21" t="s">
        <v>108</v>
      </c>
      <c r="B107" s="14">
        <v>1352</v>
      </c>
      <c r="C107" s="15">
        <v>12.866083127999977</v>
      </c>
      <c r="D107" s="15">
        <v>0.42006189717571712</v>
      </c>
      <c r="E107" s="15">
        <v>0</v>
      </c>
      <c r="F107" s="16">
        <v>6430.331000000001</v>
      </c>
    </row>
    <row r="108" spans="1:6" ht="15" customHeight="1" x14ac:dyDescent="0.2">
      <c r="A108" s="21" t="s">
        <v>109</v>
      </c>
      <c r="B108" s="14">
        <v>570</v>
      </c>
      <c r="C108" s="15">
        <v>15.175738098999993</v>
      </c>
      <c r="D108" s="15">
        <v>0.26230016225574926</v>
      </c>
      <c r="E108" s="15">
        <v>1.2500000000000001E-2</v>
      </c>
      <c r="F108" s="16">
        <v>13790.681499999999</v>
      </c>
    </row>
    <row r="109" spans="1:6" ht="15" customHeight="1" x14ac:dyDescent="0.2">
      <c r="A109" s="21" t="s">
        <v>110</v>
      </c>
      <c r="B109" s="14">
        <v>221</v>
      </c>
      <c r="C109" s="15">
        <v>8.5049426910000019</v>
      </c>
      <c r="D109" s="15">
        <v>0.18513508566293185</v>
      </c>
      <c r="E109" s="15">
        <v>0</v>
      </c>
      <c r="F109" s="16">
        <v>32881.64999999998</v>
      </c>
    </row>
    <row r="110" spans="1:6" ht="15" customHeight="1" x14ac:dyDescent="0.2">
      <c r="A110" s="21" t="s">
        <v>111</v>
      </c>
      <c r="B110" s="14">
        <v>383</v>
      </c>
      <c r="C110" s="15">
        <v>10.039664228000005</v>
      </c>
      <c r="D110" s="15">
        <v>0.1798251035714287</v>
      </c>
      <c r="E110" s="15">
        <v>0</v>
      </c>
      <c r="F110" s="16">
        <v>6040.1915999999965</v>
      </c>
    </row>
    <row r="111" spans="1:6" ht="21" customHeight="1" x14ac:dyDescent="0.2">
      <c r="A111" s="21" t="s">
        <v>6</v>
      </c>
      <c r="B111" s="11">
        <f>SUM(B112+B128+B136+B142+B148+B157)</f>
        <v>7178</v>
      </c>
      <c r="C111" s="12">
        <f>SUM(C112+C128+C136+C142+C148+C157)</f>
        <v>495.42149590500009</v>
      </c>
      <c r="D111" s="12">
        <f>SUM(D112+D128+D136+D142+D148+D157)</f>
        <v>7.83242206579928</v>
      </c>
      <c r="E111" s="12">
        <f>SUM(E112+E128+E136+E142+E148+E157)</f>
        <v>300</v>
      </c>
      <c r="F111" s="13">
        <f>SUM(F112+F128+F136+F142+F148+F157)</f>
        <v>78651.646299999964</v>
      </c>
    </row>
    <row r="112" spans="1:6" ht="15" customHeight="1" x14ac:dyDescent="0.2">
      <c r="A112" s="21" t="s">
        <v>112</v>
      </c>
      <c r="B112" s="11">
        <v>3963</v>
      </c>
      <c r="C112" s="12">
        <v>61.575139581999998</v>
      </c>
      <c r="D112" s="12">
        <v>3.1393807376473597</v>
      </c>
      <c r="E112" s="12">
        <v>0</v>
      </c>
      <c r="F112" s="13">
        <v>25699.366299999991</v>
      </c>
    </row>
    <row r="113" spans="1:6" ht="15" customHeight="1" x14ac:dyDescent="0.2">
      <c r="A113" s="21" t="s">
        <v>113</v>
      </c>
      <c r="B113" s="14">
        <v>3</v>
      </c>
      <c r="C113" s="15">
        <v>1.2662962000000002E-2</v>
      </c>
      <c r="D113" s="15">
        <v>0</v>
      </c>
      <c r="E113" s="15">
        <v>0</v>
      </c>
      <c r="F113" s="16">
        <v>0.73</v>
      </c>
    </row>
    <row r="114" spans="1:6" ht="15" customHeight="1" x14ac:dyDescent="0.2">
      <c r="A114" s="21" t="s">
        <v>114</v>
      </c>
      <c r="B114" s="14">
        <v>2</v>
      </c>
      <c r="C114" s="15">
        <v>4.052333E-3</v>
      </c>
      <c r="D114" s="15">
        <v>0</v>
      </c>
      <c r="E114" s="15">
        <v>0</v>
      </c>
      <c r="F114" s="16">
        <v>1.2</v>
      </c>
    </row>
    <row r="115" spans="1:6" ht="15" customHeight="1" x14ac:dyDescent="0.2">
      <c r="A115" s="21" t="s">
        <v>115</v>
      </c>
      <c r="B115" s="14">
        <v>869</v>
      </c>
      <c r="C115" s="15">
        <v>10.513507001000001</v>
      </c>
      <c r="D115" s="15">
        <v>0.68463153280113542</v>
      </c>
      <c r="E115" s="15">
        <v>0</v>
      </c>
      <c r="F115" s="16">
        <v>3073.1800000000012</v>
      </c>
    </row>
    <row r="116" spans="1:6" ht="15" customHeight="1" x14ac:dyDescent="0.2">
      <c r="A116" s="21" t="s">
        <v>116</v>
      </c>
      <c r="B116" s="14">
        <v>398</v>
      </c>
      <c r="C116" s="15">
        <v>1.787164538000001</v>
      </c>
      <c r="D116" s="15">
        <v>0.14054683334134918</v>
      </c>
      <c r="E116" s="15">
        <v>0</v>
      </c>
      <c r="F116" s="16">
        <v>384.23050000000006</v>
      </c>
    </row>
    <row r="117" spans="1:6" ht="15" customHeight="1" x14ac:dyDescent="0.2">
      <c r="A117" s="21" t="s">
        <v>117</v>
      </c>
      <c r="B117" s="14">
        <v>228</v>
      </c>
      <c r="C117" s="15">
        <v>5.2180676269999982</v>
      </c>
      <c r="D117" s="15">
        <v>0.29754675912595246</v>
      </c>
      <c r="E117" s="15">
        <v>0</v>
      </c>
      <c r="F117" s="16">
        <v>2770.0800000000008</v>
      </c>
    </row>
    <row r="118" spans="1:6" ht="15" customHeight="1" x14ac:dyDescent="0.2">
      <c r="A118" s="21" t="s">
        <v>118</v>
      </c>
      <c r="B118" s="14">
        <v>419</v>
      </c>
      <c r="C118" s="15">
        <v>8.0091710110000047</v>
      </c>
      <c r="D118" s="15">
        <v>0.28416584522102917</v>
      </c>
      <c r="E118" s="15">
        <v>0</v>
      </c>
      <c r="F118" s="16">
        <v>4045.0799999999995</v>
      </c>
    </row>
    <row r="119" spans="1:6" ht="15" customHeight="1" x14ac:dyDescent="0.2">
      <c r="A119" s="21" t="s">
        <v>119</v>
      </c>
      <c r="B119" s="14">
        <v>176</v>
      </c>
      <c r="C119" s="15">
        <v>6.5108718389999991</v>
      </c>
      <c r="D119" s="15">
        <v>1.9126086000000007E-2</v>
      </c>
      <c r="E119" s="15">
        <v>0</v>
      </c>
      <c r="F119" s="16">
        <v>1597.2650000000003</v>
      </c>
    </row>
    <row r="120" spans="1:6" ht="15" customHeight="1" x14ac:dyDescent="0.2">
      <c r="A120" s="21" t="s">
        <v>120</v>
      </c>
      <c r="B120" s="14">
        <v>345</v>
      </c>
      <c r="C120" s="15">
        <v>6.1064050079999994</v>
      </c>
      <c r="D120" s="15">
        <v>1.0609121520333331</v>
      </c>
      <c r="E120" s="15">
        <v>0</v>
      </c>
      <c r="F120" s="16">
        <v>810.68500000000017</v>
      </c>
    </row>
    <row r="121" spans="1:6" ht="15" customHeight="1" x14ac:dyDescent="0.2">
      <c r="A121" s="21" t="s">
        <v>121</v>
      </c>
      <c r="B121" s="14">
        <v>350</v>
      </c>
      <c r="C121" s="15">
        <v>1.3950029049999986</v>
      </c>
      <c r="D121" s="15">
        <v>5.4161427923809541E-2</v>
      </c>
      <c r="E121" s="15">
        <v>0</v>
      </c>
      <c r="F121" s="16">
        <v>357.11000000000007</v>
      </c>
    </row>
    <row r="122" spans="1:6" ht="15" customHeight="1" x14ac:dyDescent="0.2">
      <c r="A122" s="21" t="s">
        <v>122</v>
      </c>
      <c r="B122" s="14">
        <v>81</v>
      </c>
      <c r="C122" s="15">
        <v>0.5587356739999999</v>
      </c>
      <c r="D122" s="15">
        <v>5.6542491218333324E-2</v>
      </c>
      <c r="E122" s="15">
        <v>0</v>
      </c>
      <c r="F122" s="16">
        <v>101.63999999999999</v>
      </c>
    </row>
    <row r="123" spans="1:6" ht="15" customHeight="1" x14ac:dyDescent="0.2">
      <c r="A123" s="21" t="s">
        <v>123</v>
      </c>
      <c r="B123" s="14">
        <v>202</v>
      </c>
      <c r="C123" s="15">
        <v>3.8207861609999973</v>
      </c>
      <c r="D123" s="15">
        <v>6.9468565090909104E-3</v>
      </c>
      <c r="E123" s="15">
        <v>0</v>
      </c>
      <c r="F123" s="16">
        <v>908.26999999999907</v>
      </c>
    </row>
    <row r="124" spans="1:6" ht="15" customHeight="1" x14ac:dyDescent="0.2">
      <c r="A124" s="21" t="s">
        <v>124</v>
      </c>
      <c r="B124" s="14">
        <v>275</v>
      </c>
      <c r="C124" s="15">
        <v>11.146636558999999</v>
      </c>
      <c r="D124" s="15">
        <v>0.26840458405858308</v>
      </c>
      <c r="E124" s="15">
        <v>0</v>
      </c>
      <c r="F124" s="16">
        <v>8875.9049999999916</v>
      </c>
    </row>
    <row r="125" spans="1:6" ht="15" customHeight="1" x14ac:dyDescent="0.2">
      <c r="A125" s="21" t="s">
        <v>125</v>
      </c>
      <c r="B125" s="14">
        <v>349</v>
      </c>
      <c r="C125" s="15">
        <v>5.8375292290000065</v>
      </c>
      <c r="D125" s="15">
        <v>0.25829150274807677</v>
      </c>
      <c r="E125" s="15">
        <v>0</v>
      </c>
      <c r="F125" s="16">
        <v>2206.7799999999997</v>
      </c>
    </row>
    <row r="126" spans="1:6" ht="15" customHeight="1" x14ac:dyDescent="0.2">
      <c r="A126" s="21" t="s">
        <v>126</v>
      </c>
      <c r="B126" s="14">
        <v>4</v>
      </c>
      <c r="C126" s="15">
        <v>2.7367141000000001E-2</v>
      </c>
      <c r="D126" s="15">
        <v>6.946856E-4</v>
      </c>
      <c r="E126" s="15">
        <v>0</v>
      </c>
      <c r="F126" s="16">
        <v>1.8399999999999999</v>
      </c>
    </row>
    <row r="127" spans="1:6" ht="15" customHeight="1" x14ac:dyDescent="0.2">
      <c r="A127" s="21" t="s">
        <v>127</v>
      </c>
      <c r="B127" s="14">
        <v>262</v>
      </c>
      <c r="C127" s="15">
        <v>0.62717959400000012</v>
      </c>
      <c r="D127" s="15">
        <v>7.4099810666666674E-3</v>
      </c>
      <c r="E127" s="15">
        <v>0</v>
      </c>
      <c r="F127" s="16">
        <v>565.37080000000003</v>
      </c>
    </row>
    <row r="128" spans="1:6" ht="15" customHeight="1" x14ac:dyDescent="0.2">
      <c r="A128" s="21" t="s">
        <v>128</v>
      </c>
      <c r="B128" s="11">
        <v>949</v>
      </c>
      <c r="C128" s="12">
        <v>25.735017907000003</v>
      </c>
      <c r="D128" s="12">
        <v>1.5223003196279763</v>
      </c>
      <c r="E128" s="12">
        <v>0</v>
      </c>
      <c r="F128" s="13">
        <v>7896.0299999999934</v>
      </c>
    </row>
    <row r="129" spans="1:6" ht="15" customHeight="1" x14ac:dyDescent="0.2">
      <c r="A129" s="21" t="s">
        <v>665</v>
      </c>
      <c r="B129" s="14">
        <v>33</v>
      </c>
      <c r="C129" s="15">
        <v>0.90800625200000007</v>
      </c>
      <c r="D129" s="15">
        <v>4.3714790290476195E-2</v>
      </c>
      <c r="E129" s="15">
        <v>0</v>
      </c>
      <c r="F129" s="16">
        <v>96.409999999999982</v>
      </c>
    </row>
    <row r="130" spans="1:6" ht="15" customHeight="1" x14ac:dyDescent="0.2">
      <c r="A130" s="21" t="s">
        <v>129</v>
      </c>
      <c r="B130" s="14">
        <v>79</v>
      </c>
      <c r="C130" s="15">
        <v>2.3562614310000001</v>
      </c>
      <c r="D130" s="15">
        <v>1.2731561866666668E-2</v>
      </c>
      <c r="E130" s="15">
        <v>0</v>
      </c>
      <c r="F130" s="16">
        <v>490.27999999999986</v>
      </c>
    </row>
    <row r="131" spans="1:6" ht="15" customHeight="1" x14ac:dyDescent="0.2">
      <c r="A131" s="21" t="s">
        <v>130</v>
      </c>
      <c r="B131" s="14">
        <v>176</v>
      </c>
      <c r="C131" s="15">
        <v>6.571647571000006</v>
      </c>
      <c r="D131" s="15">
        <v>1.0541539423833335</v>
      </c>
      <c r="E131" s="15">
        <v>0</v>
      </c>
      <c r="F131" s="16">
        <v>1644.4199999999987</v>
      </c>
    </row>
    <row r="132" spans="1:6" ht="15" customHeight="1" x14ac:dyDescent="0.2">
      <c r="A132" s="21" t="s">
        <v>131</v>
      </c>
      <c r="B132" s="14">
        <v>359</v>
      </c>
      <c r="C132" s="15">
        <v>9.8010408509999944</v>
      </c>
      <c r="D132" s="15">
        <v>0.14008199861249993</v>
      </c>
      <c r="E132" s="15">
        <v>0</v>
      </c>
      <c r="F132" s="16">
        <v>3685.459999999995</v>
      </c>
    </row>
    <row r="133" spans="1:6" ht="15" customHeight="1" x14ac:dyDescent="0.2">
      <c r="A133" s="21" t="s">
        <v>132</v>
      </c>
      <c r="B133" s="14">
        <v>110</v>
      </c>
      <c r="C133" s="15">
        <v>2.8267673940000004</v>
      </c>
      <c r="D133" s="15">
        <v>3.1235903366666658E-2</v>
      </c>
      <c r="E133" s="15">
        <v>0</v>
      </c>
      <c r="F133" s="16">
        <v>958.07000000000016</v>
      </c>
    </row>
    <row r="134" spans="1:6" ht="15" customHeight="1" x14ac:dyDescent="0.2">
      <c r="A134" s="21" t="s">
        <v>133</v>
      </c>
      <c r="B134" s="14">
        <v>49</v>
      </c>
      <c r="C134" s="15">
        <v>1.4532036569999998</v>
      </c>
      <c r="D134" s="15">
        <v>0.19322431373333332</v>
      </c>
      <c r="E134" s="15">
        <v>0</v>
      </c>
      <c r="F134" s="16">
        <v>490.90000000000009</v>
      </c>
    </row>
    <row r="135" spans="1:6" ht="15" customHeight="1" x14ac:dyDescent="0.2">
      <c r="A135" s="21" t="s">
        <v>134</v>
      </c>
      <c r="B135" s="14">
        <v>143</v>
      </c>
      <c r="C135" s="15">
        <v>1.8180907510000006</v>
      </c>
      <c r="D135" s="15">
        <v>4.7157809374999984E-2</v>
      </c>
      <c r="E135" s="15">
        <v>0</v>
      </c>
      <c r="F135" s="16">
        <v>530.49</v>
      </c>
    </row>
    <row r="136" spans="1:6" ht="15" customHeight="1" x14ac:dyDescent="0.2">
      <c r="A136" s="21" t="s">
        <v>135</v>
      </c>
      <c r="B136" s="11">
        <v>1517</v>
      </c>
      <c r="C136" s="12">
        <v>63.371323370000027</v>
      </c>
      <c r="D136" s="12">
        <v>1.6678400914413332</v>
      </c>
      <c r="E136" s="12">
        <v>0</v>
      </c>
      <c r="F136" s="13">
        <v>26109.78999999999</v>
      </c>
    </row>
    <row r="137" spans="1:6" ht="15" customHeight="1" x14ac:dyDescent="0.2">
      <c r="A137" s="21" t="s">
        <v>666</v>
      </c>
      <c r="B137" s="14">
        <v>302</v>
      </c>
      <c r="C137" s="15">
        <v>16.054440198000005</v>
      </c>
      <c r="D137" s="15">
        <v>0.45268053727950514</v>
      </c>
      <c r="E137" s="15">
        <v>0</v>
      </c>
      <c r="F137" s="16">
        <v>3216.7000000000007</v>
      </c>
    </row>
    <row r="138" spans="1:6" ht="15" customHeight="1" x14ac:dyDescent="0.2">
      <c r="A138" s="21" t="s">
        <v>725</v>
      </c>
      <c r="B138" s="14">
        <v>389</v>
      </c>
      <c r="C138" s="15">
        <v>20.487108953000007</v>
      </c>
      <c r="D138" s="15">
        <v>0.29914150837446024</v>
      </c>
      <c r="E138" s="15">
        <v>0</v>
      </c>
      <c r="F138" s="16">
        <v>11930.699999999995</v>
      </c>
    </row>
    <row r="139" spans="1:6" ht="15" customHeight="1" x14ac:dyDescent="0.2">
      <c r="A139" s="21" t="s">
        <v>136</v>
      </c>
      <c r="B139" s="14">
        <v>579</v>
      </c>
      <c r="C139" s="15">
        <v>19.226667818000017</v>
      </c>
      <c r="D139" s="15">
        <v>0.58854562803820065</v>
      </c>
      <c r="E139" s="15">
        <v>0</v>
      </c>
      <c r="F139" s="16">
        <v>6934.2099999999928</v>
      </c>
    </row>
    <row r="140" spans="1:6" ht="15" customHeight="1" x14ac:dyDescent="0.2">
      <c r="A140" s="21" t="s">
        <v>137</v>
      </c>
      <c r="B140" s="14">
        <v>125</v>
      </c>
      <c r="C140" s="15">
        <v>2.4767720249999989</v>
      </c>
      <c r="D140" s="15">
        <v>0.12795164661666669</v>
      </c>
      <c r="E140" s="15">
        <v>0</v>
      </c>
      <c r="F140" s="16">
        <v>549.81999999999971</v>
      </c>
    </row>
    <row r="141" spans="1:6" ht="15" customHeight="1" x14ac:dyDescent="0.2">
      <c r="A141" s="21" t="s">
        <v>103</v>
      </c>
      <c r="B141" s="14">
        <v>122</v>
      </c>
      <c r="C141" s="15">
        <v>5.1263343759999991</v>
      </c>
      <c r="D141" s="15">
        <v>0.19952077113250016</v>
      </c>
      <c r="E141" s="15">
        <v>0</v>
      </c>
      <c r="F141" s="16">
        <v>3478.360000000001</v>
      </c>
    </row>
    <row r="142" spans="1:6" ht="15" customHeight="1" x14ac:dyDescent="0.2">
      <c r="A142" s="21" t="s">
        <v>138</v>
      </c>
      <c r="B142" s="11">
        <v>203</v>
      </c>
      <c r="C142" s="12">
        <v>27.955940718000008</v>
      </c>
      <c r="D142" s="12">
        <v>0.25658952425814657</v>
      </c>
      <c r="E142" s="12">
        <v>0</v>
      </c>
      <c r="F142" s="13">
        <v>7817.7899999999991</v>
      </c>
    </row>
    <row r="143" spans="1:6" ht="15" customHeight="1" x14ac:dyDescent="0.2">
      <c r="A143" s="21" t="s">
        <v>667</v>
      </c>
      <c r="B143" s="14">
        <v>83</v>
      </c>
      <c r="C143" s="15">
        <v>18.745622319000006</v>
      </c>
      <c r="D143" s="15">
        <v>7.7889287553384645E-2</v>
      </c>
      <c r="E143" s="15">
        <v>0</v>
      </c>
      <c r="F143" s="16">
        <v>5174.04</v>
      </c>
    </row>
    <row r="144" spans="1:6" ht="15" customHeight="1" x14ac:dyDescent="0.2">
      <c r="A144" s="21" t="s">
        <v>139</v>
      </c>
      <c r="B144" s="14">
        <v>23</v>
      </c>
      <c r="C144" s="15">
        <v>0.82448998499999993</v>
      </c>
      <c r="D144" s="15">
        <v>4.2367139999999999E-3</v>
      </c>
      <c r="E144" s="15">
        <v>0</v>
      </c>
      <c r="F144" s="16">
        <v>66.75</v>
      </c>
    </row>
    <row r="145" spans="1:6" ht="15" customHeight="1" x14ac:dyDescent="0.2">
      <c r="A145" s="21" t="s">
        <v>140</v>
      </c>
      <c r="B145" s="14">
        <v>47</v>
      </c>
      <c r="C145" s="15">
        <v>1.3806993179999998</v>
      </c>
      <c r="D145" s="15">
        <v>3.9152333000000011E-2</v>
      </c>
      <c r="E145" s="15">
        <v>0</v>
      </c>
      <c r="F145" s="16">
        <v>633.59999999999991</v>
      </c>
    </row>
    <row r="146" spans="1:6" ht="15" customHeight="1" x14ac:dyDescent="0.2">
      <c r="A146" s="21" t="s">
        <v>141</v>
      </c>
      <c r="B146" s="14">
        <v>22</v>
      </c>
      <c r="C146" s="15">
        <v>0.39959708099999997</v>
      </c>
      <c r="D146" s="15">
        <v>8.2648951704761914E-2</v>
      </c>
      <c r="E146" s="15">
        <v>0</v>
      </c>
      <c r="F146" s="16">
        <v>364.9</v>
      </c>
    </row>
    <row r="147" spans="1:6" ht="15" customHeight="1" x14ac:dyDescent="0.2">
      <c r="A147" s="21" t="s">
        <v>142</v>
      </c>
      <c r="B147" s="14">
        <v>28</v>
      </c>
      <c r="C147" s="15">
        <v>6.6055320150000005</v>
      </c>
      <c r="D147" s="15">
        <v>5.2662238E-2</v>
      </c>
      <c r="E147" s="15">
        <v>0</v>
      </c>
      <c r="F147" s="16">
        <v>1578.5</v>
      </c>
    </row>
    <row r="148" spans="1:6" ht="15" customHeight="1" x14ac:dyDescent="0.2">
      <c r="A148" s="21" t="s">
        <v>143</v>
      </c>
      <c r="B148" s="11">
        <v>130</v>
      </c>
      <c r="C148" s="12">
        <v>310.22368414900001</v>
      </c>
      <c r="D148" s="12">
        <v>1.0793146190897434</v>
      </c>
      <c r="E148" s="12">
        <v>300</v>
      </c>
      <c r="F148" s="13">
        <v>5779.29</v>
      </c>
    </row>
    <row r="149" spans="1:6" ht="15" customHeight="1" x14ac:dyDescent="0.2">
      <c r="A149" s="21" t="s">
        <v>668</v>
      </c>
      <c r="B149" s="14">
        <v>11</v>
      </c>
      <c r="C149" s="15">
        <v>1.332156999</v>
      </c>
      <c r="D149" s="15">
        <v>1.8E-3</v>
      </c>
      <c r="E149" s="15">
        <v>0</v>
      </c>
      <c r="F149" s="16">
        <v>386.49999999999994</v>
      </c>
    </row>
    <row r="150" spans="1:6" ht="15" customHeight="1" x14ac:dyDescent="0.2">
      <c r="A150" s="21" t="s">
        <v>144</v>
      </c>
      <c r="B150" s="14">
        <v>27</v>
      </c>
      <c r="C150" s="15">
        <v>2.2977874249999997</v>
      </c>
      <c r="D150" s="15">
        <v>1.7462238000000005E-2</v>
      </c>
      <c r="E150" s="15">
        <v>0</v>
      </c>
      <c r="F150" s="16">
        <v>920.88000000000022</v>
      </c>
    </row>
    <row r="151" spans="1:6" ht="15" customHeight="1" x14ac:dyDescent="0.2">
      <c r="A151" s="21" t="s">
        <v>44</v>
      </c>
      <c r="B151" s="14">
        <v>7</v>
      </c>
      <c r="C151" s="15">
        <v>0.56926247500000005</v>
      </c>
      <c r="D151" s="15">
        <v>3.4734279999999998E-3</v>
      </c>
      <c r="E151" s="15">
        <v>0</v>
      </c>
      <c r="F151" s="16">
        <v>175.5</v>
      </c>
    </row>
    <row r="152" spans="1:6" ht="15" customHeight="1" x14ac:dyDescent="0.2">
      <c r="A152" s="21" t="s">
        <v>145</v>
      </c>
      <c r="B152" s="14">
        <v>14</v>
      </c>
      <c r="C152" s="15">
        <v>0.95732430199999985</v>
      </c>
      <c r="D152" s="15">
        <v>6.4000000000000015E-2</v>
      </c>
      <c r="E152" s="15">
        <v>0</v>
      </c>
      <c r="F152" s="16">
        <v>2855.75</v>
      </c>
    </row>
    <row r="153" spans="1:6" ht="15" customHeight="1" x14ac:dyDescent="0.2">
      <c r="A153" s="21" t="s">
        <v>146</v>
      </c>
      <c r="B153" s="14">
        <v>24</v>
      </c>
      <c r="C153" s="15">
        <v>2.5214194740000009</v>
      </c>
      <c r="D153" s="15">
        <v>0.84928885792307696</v>
      </c>
      <c r="E153" s="15">
        <v>0</v>
      </c>
      <c r="F153" s="16">
        <v>1074.52</v>
      </c>
    </row>
    <row r="154" spans="1:6" ht="15" customHeight="1" x14ac:dyDescent="0.2">
      <c r="A154" s="21" t="s">
        <v>147</v>
      </c>
      <c r="B154" s="14">
        <v>13</v>
      </c>
      <c r="C154" s="15">
        <v>0.64138937100000004</v>
      </c>
      <c r="D154" s="15">
        <v>0.12391666666666666</v>
      </c>
      <c r="E154" s="15">
        <v>0</v>
      </c>
      <c r="F154" s="16">
        <v>140.85000000000002</v>
      </c>
    </row>
    <row r="155" spans="1:6" ht="15" customHeight="1" x14ac:dyDescent="0.2">
      <c r="A155" s="21" t="s">
        <v>148</v>
      </c>
      <c r="B155" s="14">
        <v>16</v>
      </c>
      <c r="C155" s="15">
        <v>0.35878661699999997</v>
      </c>
      <c r="D155" s="15">
        <v>1.43734285E-2</v>
      </c>
      <c r="E155" s="15">
        <v>0</v>
      </c>
      <c r="F155" s="16">
        <v>90.600000000000009</v>
      </c>
    </row>
    <row r="156" spans="1:6" ht="15" customHeight="1" x14ac:dyDescent="0.2">
      <c r="A156" s="21" t="s">
        <v>149</v>
      </c>
      <c r="B156" s="14">
        <v>18</v>
      </c>
      <c r="C156" s="15">
        <v>301.54555748600001</v>
      </c>
      <c r="D156" s="15">
        <v>5.000000000000001E-3</v>
      </c>
      <c r="E156" s="15">
        <v>300</v>
      </c>
      <c r="F156" s="16">
        <v>134.69</v>
      </c>
    </row>
    <row r="157" spans="1:6" ht="15" customHeight="1" x14ac:dyDescent="0.2">
      <c r="A157" s="21" t="s">
        <v>150</v>
      </c>
      <c r="B157" s="11">
        <v>416</v>
      </c>
      <c r="C157" s="12">
        <v>6.5603901790000005</v>
      </c>
      <c r="D157" s="12">
        <v>0.16699677373472219</v>
      </c>
      <c r="E157" s="12">
        <v>0</v>
      </c>
      <c r="F157" s="13">
        <v>5349.3800000000028</v>
      </c>
    </row>
    <row r="158" spans="1:6" ht="15" customHeight="1" x14ac:dyDescent="0.2">
      <c r="A158" s="21" t="s">
        <v>151</v>
      </c>
      <c r="B158" s="14">
        <v>190</v>
      </c>
      <c r="C158" s="15">
        <v>2.1758897750000008</v>
      </c>
      <c r="D158" s="15">
        <v>2.9945409233333328E-2</v>
      </c>
      <c r="E158" s="15">
        <v>0</v>
      </c>
      <c r="F158" s="16">
        <v>658.22999999999979</v>
      </c>
    </row>
    <row r="159" spans="1:6" ht="15" customHeight="1" x14ac:dyDescent="0.2">
      <c r="A159" s="21" t="s">
        <v>152</v>
      </c>
      <c r="B159" s="14">
        <v>75</v>
      </c>
      <c r="C159" s="15">
        <v>1.7348292229999995</v>
      </c>
      <c r="D159" s="15">
        <v>7.1227856833333325E-2</v>
      </c>
      <c r="E159" s="15">
        <v>0</v>
      </c>
      <c r="F159" s="16">
        <v>142.69999999999999</v>
      </c>
    </row>
    <row r="160" spans="1:6" ht="15" customHeight="1" x14ac:dyDescent="0.2">
      <c r="A160" s="21" t="s">
        <v>153</v>
      </c>
      <c r="B160" s="14">
        <v>151</v>
      </c>
      <c r="C160" s="15">
        <v>2.6496711810000004</v>
      </c>
      <c r="D160" s="15">
        <v>6.5823507668055531E-2</v>
      </c>
      <c r="E160" s="15">
        <v>0</v>
      </c>
      <c r="F160" s="16">
        <v>4548.4500000000035</v>
      </c>
    </row>
    <row r="161" spans="1:6" ht="21" customHeight="1" x14ac:dyDescent="0.2">
      <c r="A161" s="21" t="s">
        <v>7</v>
      </c>
      <c r="B161" s="11">
        <f>SUM(B162+B172+B180+B189+B196+B210+B223+B232+B238+B244+B253+B259+B265+B275)</f>
        <v>14504</v>
      </c>
      <c r="C161" s="12">
        <f>SUM(C162+C172+C180+C189+C196+C210+C223+C232+C238+C244+C253+C259+C265+C275)</f>
        <v>1575.0489131659999</v>
      </c>
      <c r="D161" s="12">
        <f>SUM(D162+D172+D180+D189+D196+D210+D223+D232+D238+D244+D253+D259+D265+D275)</f>
        <v>154.25877625368076</v>
      </c>
      <c r="E161" s="12">
        <f>SUM(E162+E172+E180+E189+E196+E210+E223+E232+E238+E244+E253+E259+E265+E275)</f>
        <v>250.43407277826003</v>
      </c>
      <c r="F161" s="13">
        <f>SUM(F162+F172+F180+F189+F196+F210+F223+F232+F238+F244+F253+F259+F265+F275)</f>
        <v>302105.26089999994</v>
      </c>
    </row>
    <row r="162" spans="1:6" ht="15" customHeight="1" x14ac:dyDescent="0.2">
      <c r="A162" s="21" t="s">
        <v>154</v>
      </c>
      <c r="B162" s="11">
        <v>683</v>
      </c>
      <c r="C162" s="12">
        <v>252.57157348899997</v>
      </c>
      <c r="D162" s="12">
        <v>76.478524614459985</v>
      </c>
      <c r="E162" s="12">
        <v>93.590027777777763</v>
      </c>
      <c r="F162" s="13">
        <v>33284.93</v>
      </c>
    </row>
    <row r="163" spans="1:6" ht="15" customHeight="1" x14ac:dyDescent="0.2">
      <c r="A163" s="21" t="s">
        <v>669</v>
      </c>
      <c r="B163" s="14">
        <v>136</v>
      </c>
      <c r="C163" s="15">
        <v>5.9182598220000013</v>
      </c>
      <c r="D163" s="15">
        <v>1.5237261566657569</v>
      </c>
      <c r="E163" s="15">
        <v>0</v>
      </c>
      <c r="F163" s="16">
        <v>541.1</v>
      </c>
    </row>
    <row r="164" spans="1:6" ht="15" customHeight="1" x14ac:dyDescent="0.2">
      <c r="A164" s="21" t="s">
        <v>155</v>
      </c>
      <c r="B164" s="14">
        <v>144</v>
      </c>
      <c r="C164" s="15">
        <v>113.62893713700001</v>
      </c>
      <c r="D164" s="15">
        <v>54.524800586787741</v>
      </c>
      <c r="E164" s="15">
        <v>42.069999999999993</v>
      </c>
      <c r="F164" s="16">
        <v>13753.44</v>
      </c>
    </row>
    <row r="165" spans="1:6" ht="15" customHeight="1" x14ac:dyDescent="0.2">
      <c r="A165" s="21" t="s">
        <v>156</v>
      </c>
      <c r="B165" s="14">
        <v>59</v>
      </c>
      <c r="C165" s="15">
        <v>10.917255991000001</v>
      </c>
      <c r="D165" s="15">
        <v>3.0098392083333332</v>
      </c>
      <c r="E165" s="15">
        <v>5.9999999999999991</v>
      </c>
      <c r="F165" s="16">
        <v>2493.39</v>
      </c>
    </row>
    <row r="166" spans="1:6" ht="15" customHeight="1" x14ac:dyDescent="0.2">
      <c r="A166" s="21" t="s">
        <v>157</v>
      </c>
      <c r="B166" s="14">
        <v>71</v>
      </c>
      <c r="C166" s="15">
        <v>30.939601714999995</v>
      </c>
      <c r="D166" s="15">
        <v>10.250231561800002</v>
      </c>
      <c r="E166" s="15">
        <v>4.0000000000000009</v>
      </c>
      <c r="F166" s="16">
        <v>4446.41</v>
      </c>
    </row>
    <row r="167" spans="1:6" ht="15" customHeight="1" x14ac:dyDescent="0.2">
      <c r="A167" s="21" t="s">
        <v>158</v>
      </c>
      <c r="B167" s="14">
        <v>52</v>
      </c>
      <c r="C167" s="15">
        <v>0.47671992800000002</v>
      </c>
      <c r="D167" s="15">
        <v>4.8000000000000015E-2</v>
      </c>
      <c r="E167" s="15">
        <v>2.7777777777777776E-5</v>
      </c>
      <c r="F167" s="16">
        <v>90.289999999999992</v>
      </c>
    </row>
    <row r="168" spans="1:6" ht="15" customHeight="1" x14ac:dyDescent="0.2">
      <c r="A168" s="21" t="s">
        <v>159</v>
      </c>
      <c r="B168" s="14">
        <v>95</v>
      </c>
      <c r="C168" s="15">
        <v>14.809687395999999</v>
      </c>
      <c r="D168" s="15">
        <v>4.3511578094999992</v>
      </c>
      <c r="E168" s="15">
        <v>7.299999999999998</v>
      </c>
      <c r="F168" s="16">
        <v>1569.92</v>
      </c>
    </row>
    <row r="169" spans="1:6" ht="15" customHeight="1" x14ac:dyDescent="0.2">
      <c r="A169" s="21" t="s">
        <v>160</v>
      </c>
      <c r="B169" s="14">
        <v>80</v>
      </c>
      <c r="C169" s="15">
        <v>47.678645364999994</v>
      </c>
      <c r="D169" s="15">
        <v>2.5799999999999996</v>
      </c>
      <c r="E169" s="15">
        <v>16.219999999999995</v>
      </c>
      <c r="F169" s="16">
        <v>8206.17</v>
      </c>
    </row>
    <row r="170" spans="1:6" ht="15" customHeight="1" x14ac:dyDescent="0.2">
      <c r="A170" s="21" t="s">
        <v>161</v>
      </c>
      <c r="B170" s="14">
        <v>8</v>
      </c>
      <c r="C170" s="15">
        <v>0.11628227400000002</v>
      </c>
      <c r="D170" s="15">
        <v>0</v>
      </c>
      <c r="E170" s="15">
        <v>0</v>
      </c>
      <c r="F170" s="16">
        <v>10.98</v>
      </c>
    </row>
    <row r="171" spans="1:6" ht="15" customHeight="1" x14ac:dyDescent="0.2">
      <c r="A171" s="21" t="s">
        <v>162</v>
      </c>
      <c r="B171" s="14">
        <v>38</v>
      </c>
      <c r="C171" s="15">
        <v>28.086183860999999</v>
      </c>
      <c r="D171" s="15">
        <v>0.19076929137316403</v>
      </c>
      <c r="E171" s="15">
        <v>18</v>
      </c>
      <c r="F171" s="16">
        <v>2173.23</v>
      </c>
    </row>
    <row r="172" spans="1:6" ht="15" customHeight="1" x14ac:dyDescent="0.2">
      <c r="A172" s="21" t="s">
        <v>163</v>
      </c>
      <c r="B172" s="11">
        <v>2722</v>
      </c>
      <c r="C172" s="12">
        <v>70.349432748999988</v>
      </c>
      <c r="D172" s="12">
        <v>3.2808978218686939</v>
      </c>
      <c r="E172" s="12">
        <v>3.6202312499999993</v>
      </c>
      <c r="F172" s="13">
        <v>14540.678500000005</v>
      </c>
    </row>
    <row r="173" spans="1:6" ht="15" customHeight="1" x14ac:dyDescent="0.2">
      <c r="A173" s="21" t="s">
        <v>670</v>
      </c>
      <c r="B173" s="14">
        <v>320</v>
      </c>
      <c r="C173" s="15">
        <v>13.203878687999993</v>
      </c>
      <c r="D173" s="15">
        <v>0.51793390432142827</v>
      </c>
      <c r="E173" s="15">
        <v>2.1199999999999992</v>
      </c>
      <c r="F173" s="16">
        <v>1023.2550000000001</v>
      </c>
    </row>
    <row r="174" spans="1:6" ht="15" customHeight="1" x14ac:dyDescent="0.2">
      <c r="A174" s="21" t="s">
        <v>164</v>
      </c>
      <c r="B174" s="14">
        <v>26</v>
      </c>
      <c r="C174" s="15">
        <v>4.3045328239999989</v>
      </c>
      <c r="D174" s="15">
        <v>5.2631578947368429E-3</v>
      </c>
      <c r="E174" s="15">
        <v>1.5</v>
      </c>
      <c r="F174" s="16">
        <v>215.13</v>
      </c>
    </row>
    <row r="175" spans="1:6" ht="15" customHeight="1" x14ac:dyDescent="0.2">
      <c r="A175" s="21" t="s">
        <v>165</v>
      </c>
      <c r="B175" s="14">
        <v>846</v>
      </c>
      <c r="C175" s="15">
        <v>6.8558978999999907</v>
      </c>
      <c r="D175" s="15">
        <v>4.7371808047619091E-2</v>
      </c>
      <c r="E175" s="15">
        <v>0</v>
      </c>
      <c r="F175" s="16">
        <v>1316.0532999999994</v>
      </c>
    </row>
    <row r="176" spans="1:6" ht="15" customHeight="1" x14ac:dyDescent="0.2">
      <c r="A176" s="21" t="s">
        <v>166</v>
      </c>
      <c r="B176" s="14">
        <v>451</v>
      </c>
      <c r="C176" s="15">
        <v>18.145616545999992</v>
      </c>
      <c r="D176" s="15">
        <v>0.56112677978350145</v>
      </c>
      <c r="E176" s="15">
        <v>2.3124999999999987E-4</v>
      </c>
      <c r="F176" s="16">
        <v>2234.4750000000004</v>
      </c>
    </row>
    <row r="177" spans="1:6" ht="15" customHeight="1" x14ac:dyDescent="0.2">
      <c r="A177" s="21" t="s">
        <v>167</v>
      </c>
      <c r="B177" s="14">
        <v>347</v>
      </c>
      <c r="C177" s="15">
        <v>12.690414492</v>
      </c>
      <c r="D177" s="15">
        <v>0.52591870034487187</v>
      </c>
      <c r="E177" s="15">
        <v>0</v>
      </c>
      <c r="F177" s="16">
        <v>6385.8600000000051</v>
      </c>
    </row>
    <row r="178" spans="1:6" ht="15" customHeight="1" x14ac:dyDescent="0.2">
      <c r="A178" s="21" t="s">
        <v>93</v>
      </c>
      <c r="B178" s="14">
        <v>160</v>
      </c>
      <c r="C178" s="15">
        <v>6.7164038470000023</v>
      </c>
      <c r="D178" s="15">
        <v>1.3926710997142855E-2</v>
      </c>
      <c r="E178" s="15">
        <v>0</v>
      </c>
      <c r="F178" s="16">
        <v>1419.7499999999993</v>
      </c>
    </row>
    <row r="179" spans="1:6" ht="15" customHeight="1" x14ac:dyDescent="0.2">
      <c r="A179" s="21" t="s">
        <v>168</v>
      </c>
      <c r="B179" s="14">
        <v>572</v>
      </c>
      <c r="C179" s="15">
        <v>8.4326884520000078</v>
      </c>
      <c r="D179" s="15">
        <v>1.6093567604793935</v>
      </c>
      <c r="E179" s="15">
        <v>0</v>
      </c>
      <c r="F179" s="16">
        <v>1946.1552000000001</v>
      </c>
    </row>
    <row r="180" spans="1:6" ht="15" customHeight="1" x14ac:dyDescent="0.2">
      <c r="A180" s="21" t="s">
        <v>169</v>
      </c>
      <c r="B180" s="11">
        <v>1013</v>
      </c>
      <c r="C180" s="12">
        <v>72.591097622999982</v>
      </c>
      <c r="D180" s="12">
        <v>2.5121831033930548</v>
      </c>
      <c r="E180" s="12">
        <v>8.0034734279999995</v>
      </c>
      <c r="F180" s="13">
        <v>14311.284</v>
      </c>
    </row>
    <row r="181" spans="1:6" ht="15" customHeight="1" x14ac:dyDescent="0.2">
      <c r="A181" s="21" t="s">
        <v>671</v>
      </c>
      <c r="B181" s="14">
        <v>334</v>
      </c>
      <c r="C181" s="15">
        <v>38.562130379999992</v>
      </c>
      <c r="D181" s="15">
        <v>1.5740523327999993</v>
      </c>
      <c r="E181" s="15">
        <v>0</v>
      </c>
      <c r="F181" s="16">
        <v>7697.9641999999985</v>
      </c>
    </row>
    <row r="182" spans="1:6" ht="15" customHeight="1" x14ac:dyDescent="0.2">
      <c r="A182" s="21" t="s">
        <v>170</v>
      </c>
      <c r="B182" s="14">
        <v>213</v>
      </c>
      <c r="C182" s="15">
        <v>8.3628829480000029</v>
      </c>
      <c r="D182" s="15">
        <v>0.22475780950000016</v>
      </c>
      <c r="E182" s="15">
        <v>0</v>
      </c>
      <c r="F182" s="16">
        <v>1408.2898000000002</v>
      </c>
    </row>
    <row r="183" spans="1:6" ht="15" customHeight="1" x14ac:dyDescent="0.2">
      <c r="A183" s="21" t="s">
        <v>171</v>
      </c>
      <c r="B183" s="14">
        <v>4</v>
      </c>
      <c r="C183" s="15">
        <v>5.0617367140000002</v>
      </c>
      <c r="D183" s="15">
        <v>0</v>
      </c>
      <c r="E183" s="15">
        <v>4</v>
      </c>
      <c r="F183" s="16">
        <v>1015.6</v>
      </c>
    </row>
    <row r="184" spans="1:6" ht="15" customHeight="1" x14ac:dyDescent="0.2">
      <c r="A184" s="21" t="s">
        <v>172</v>
      </c>
      <c r="B184" s="14">
        <v>49</v>
      </c>
      <c r="C184" s="15">
        <v>4.5872988339999994</v>
      </c>
      <c r="D184" s="15">
        <v>1.0001149999999999E-2</v>
      </c>
      <c r="E184" s="15">
        <v>3.9999999999999996</v>
      </c>
      <c r="F184" s="16">
        <v>727.69999999999993</v>
      </c>
    </row>
    <row r="185" spans="1:6" ht="15" customHeight="1" x14ac:dyDescent="0.2">
      <c r="A185" s="21" t="s">
        <v>173</v>
      </c>
      <c r="B185" s="14">
        <v>202</v>
      </c>
      <c r="C185" s="15">
        <v>8.9601690409999986</v>
      </c>
      <c r="D185" s="15">
        <v>0.1216350963430555</v>
      </c>
      <c r="E185" s="15">
        <v>3.4734280000000006E-3</v>
      </c>
      <c r="F185" s="16">
        <v>1994.9499999999996</v>
      </c>
    </row>
    <row r="186" spans="1:6" ht="15" customHeight="1" x14ac:dyDescent="0.2">
      <c r="A186" s="21" t="s">
        <v>174</v>
      </c>
      <c r="B186" s="14">
        <v>28</v>
      </c>
      <c r="C186" s="15">
        <v>0.272363089</v>
      </c>
      <c r="D186" s="15">
        <v>0</v>
      </c>
      <c r="E186" s="15">
        <v>0</v>
      </c>
      <c r="F186" s="16">
        <v>50.85</v>
      </c>
    </row>
    <row r="187" spans="1:6" ht="15" customHeight="1" x14ac:dyDescent="0.2">
      <c r="A187" s="21" t="s">
        <v>175</v>
      </c>
      <c r="B187" s="14">
        <v>58</v>
      </c>
      <c r="C187" s="15">
        <v>1.3800775740000004</v>
      </c>
      <c r="D187" s="15">
        <v>0</v>
      </c>
      <c r="E187" s="15">
        <v>0</v>
      </c>
      <c r="F187" s="16">
        <v>356.04000000000013</v>
      </c>
    </row>
    <row r="188" spans="1:6" ht="15" customHeight="1" x14ac:dyDescent="0.2">
      <c r="A188" s="21" t="s">
        <v>176</v>
      </c>
      <c r="B188" s="14">
        <v>125</v>
      </c>
      <c r="C188" s="15">
        <v>5.4044390430000009</v>
      </c>
      <c r="D188" s="15">
        <v>0.58173671474999999</v>
      </c>
      <c r="E188" s="15">
        <v>0</v>
      </c>
      <c r="F188" s="16">
        <v>1059.8899999999996</v>
      </c>
    </row>
    <row r="189" spans="1:6" ht="15" customHeight="1" x14ac:dyDescent="0.2">
      <c r="A189" s="21" t="s">
        <v>177</v>
      </c>
      <c r="B189" s="11">
        <v>387</v>
      </c>
      <c r="C189" s="12">
        <v>5.8338242390000001</v>
      </c>
      <c r="D189" s="12">
        <v>6.6562062139268477E-2</v>
      </c>
      <c r="E189" s="12">
        <v>0</v>
      </c>
      <c r="F189" s="13">
        <v>766.22000000000014</v>
      </c>
    </row>
    <row r="190" spans="1:6" ht="15" customHeight="1" x14ac:dyDescent="0.2">
      <c r="A190" s="21" t="s">
        <v>178</v>
      </c>
      <c r="B190" s="14">
        <v>14</v>
      </c>
      <c r="C190" s="15">
        <v>1.114241056</v>
      </c>
      <c r="D190" s="15">
        <v>0</v>
      </c>
      <c r="E190" s="15">
        <v>0</v>
      </c>
      <c r="F190" s="16">
        <v>2.46</v>
      </c>
    </row>
    <row r="191" spans="1:6" ht="15" customHeight="1" x14ac:dyDescent="0.2">
      <c r="A191" s="21" t="s">
        <v>179</v>
      </c>
      <c r="B191" s="14">
        <v>243</v>
      </c>
      <c r="C191" s="15">
        <v>1.6931283969999995</v>
      </c>
      <c r="D191" s="15">
        <v>4.4009493837681164E-2</v>
      </c>
      <c r="E191" s="15">
        <v>0</v>
      </c>
      <c r="F191" s="16">
        <v>287.94000000000011</v>
      </c>
    </row>
    <row r="192" spans="1:6" ht="15" customHeight="1" x14ac:dyDescent="0.2">
      <c r="A192" s="21" t="s">
        <v>146</v>
      </c>
      <c r="B192" s="14">
        <v>35</v>
      </c>
      <c r="C192" s="15">
        <v>1.1326675940000002</v>
      </c>
      <c r="D192" s="15">
        <v>1.1578093333333326E-3</v>
      </c>
      <c r="E192" s="15">
        <v>0</v>
      </c>
      <c r="F192" s="16">
        <v>267.84000000000003</v>
      </c>
    </row>
    <row r="193" spans="1:6" ht="15" customHeight="1" x14ac:dyDescent="0.2">
      <c r="A193" s="21" t="s">
        <v>180</v>
      </c>
      <c r="B193" s="14">
        <v>61</v>
      </c>
      <c r="C193" s="15">
        <v>1.5480965580000001</v>
      </c>
      <c r="D193" s="15">
        <v>1.768631144444445E-2</v>
      </c>
      <c r="E193" s="15">
        <v>0</v>
      </c>
      <c r="F193" s="16">
        <v>81.22</v>
      </c>
    </row>
    <row r="194" spans="1:6" ht="15" customHeight="1" x14ac:dyDescent="0.2">
      <c r="A194" s="21" t="s">
        <v>181</v>
      </c>
      <c r="B194" s="14">
        <v>33</v>
      </c>
      <c r="C194" s="15">
        <v>0.34453282500000004</v>
      </c>
      <c r="D194" s="15">
        <v>3.7084475238095232E-3</v>
      </c>
      <c r="E194" s="15">
        <v>0</v>
      </c>
      <c r="F194" s="16">
        <v>126.36000000000001</v>
      </c>
    </row>
    <row r="195" spans="1:6" ht="15" customHeight="1" x14ac:dyDescent="0.2">
      <c r="A195" s="21" t="s">
        <v>182</v>
      </c>
      <c r="B195" s="14">
        <v>1</v>
      </c>
      <c r="C195" s="15">
        <v>1.1578090000000001E-3</v>
      </c>
      <c r="D195" s="15">
        <v>0</v>
      </c>
      <c r="E195" s="15">
        <v>0</v>
      </c>
      <c r="F195" s="16">
        <v>0.4</v>
      </c>
    </row>
    <row r="196" spans="1:6" ht="15" customHeight="1" x14ac:dyDescent="0.2">
      <c r="A196" s="21" t="s">
        <v>183</v>
      </c>
      <c r="B196" s="11">
        <v>3437</v>
      </c>
      <c r="C196" s="12">
        <v>969.98209575700002</v>
      </c>
      <c r="D196" s="12">
        <v>64.677583680666316</v>
      </c>
      <c r="E196" s="12">
        <v>128.54957269480224</v>
      </c>
      <c r="F196" s="13">
        <v>160263.47879999998</v>
      </c>
    </row>
    <row r="197" spans="1:6" ht="15" customHeight="1" x14ac:dyDescent="0.2">
      <c r="A197" s="21" t="s">
        <v>672</v>
      </c>
      <c r="B197" s="14">
        <v>646</v>
      </c>
      <c r="C197" s="15">
        <v>31.365039988999992</v>
      </c>
      <c r="D197" s="15">
        <v>0.18521978856588739</v>
      </c>
      <c r="E197" s="15">
        <v>8.1099999999999998E-4</v>
      </c>
      <c r="F197" s="16">
        <v>3980.314800000001</v>
      </c>
    </row>
    <row r="198" spans="1:6" ht="15" customHeight="1" x14ac:dyDescent="0.2">
      <c r="A198" s="21" t="s">
        <v>726</v>
      </c>
      <c r="B198" s="14">
        <v>356</v>
      </c>
      <c r="C198" s="15">
        <v>120.96196596800004</v>
      </c>
      <c r="D198" s="15">
        <v>4.5489175681151099</v>
      </c>
      <c r="E198" s="15">
        <v>18.999999999999996</v>
      </c>
      <c r="F198" s="16">
        <v>26035.114999999994</v>
      </c>
    </row>
    <row r="199" spans="1:6" ht="15" customHeight="1" x14ac:dyDescent="0.2">
      <c r="A199" s="21" t="s">
        <v>184</v>
      </c>
      <c r="B199" s="14">
        <v>331</v>
      </c>
      <c r="C199" s="15">
        <v>53.120987639999981</v>
      </c>
      <c r="D199" s="15">
        <v>1.2247041809333346</v>
      </c>
      <c r="E199" s="15">
        <v>17.000000000000011</v>
      </c>
      <c r="F199" s="16">
        <v>7237.1699999999983</v>
      </c>
    </row>
    <row r="200" spans="1:6" ht="15" customHeight="1" x14ac:dyDescent="0.2">
      <c r="A200" s="21" t="s">
        <v>185</v>
      </c>
      <c r="B200" s="14">
        <v>98</v>
      </c>
      <c r="C200" s="15">
        <v>59.993988654000013</v>
      </c>
      <c r="D200" s="15">
        <v>3.3000000000000002E-2</v>
      </c>
      <c r="E200" s="15">
        <v>0</v>
      </c>
      <c r="F200" s="16">
        <v>11169.23</v>
      </c>
    </row>
    <row r="201" spans="1:6" ht="15" customHeight="1" x14ac:dyDescent="0.2">
      <c r="A201" s="21" t="s">
        <v>186</v>
      </c>
      <c r="B201" s="14">
        <v>611</v>
      </c>
      <c r="C201" s="15">
        <v>335.51991663999996</v>
      </c>
      <c r="D201" s="15">
        <v>27.196884612321089</v>
      </c>
      <c r="E201" s="15">
        <v>50.112972647802245</v>
      </c>
      <c r="F201" s="16">
        <v>59452.85000000002</v>
      </c>
    </row>
    <row r="202" spans="1:6" ht="15" customHeight="1" x14ac:dyDescent="0.2">
      <c r="A202" s="21" t="s">
        <v>187</v>
      </c>
      <c r="B202" s="14">
        <v>96</v>
      </c>
      <c r="C202" s="15">
        <v>22.490991084000001</v>
      </c>
      <c r="D202" s="15">
        <v>3.5810466749999992E-2</v>
      </c>
      <c r="E202" s="15">
        <v>2.0057890469999999</v>
      </c>
      <c r="F202" s="16">
        <v>3100.7400000000011</v>
      </c>
    </row>
    <row r="203" spans="1:6" ht="15" customHeight="1" x14ac:dyDescent="0.2">
      <c r="A203" s="21" t="s">
        <v>188</v>
      </c>
      <c r="B203" s="14">
        <v>198</v>
      </c>
      <c r="C203" s="15">
        <v>61.000099581999969</v>
      </c>
      <c r="D203" s="15">
        <v>2.4528733804102565</v>
      </c>
      <c r="E203" s="15">
        <v>7.0000000000000009</v>
      </c>
      <c r="F203" s="16">
        <v>12894.242499999998</v>
      </c>
    </row>
    <row r="204" spans="1:6" ht="15" customHeight="1" x14ac:dyDescent="0.2">
      <c r="A204" s="21" t="s">
        <v>126</v>
      </c>
      <c r="B204" s="14">
        <v>222</v>
      </c>
      <c r="C204" s="15">
        <v>18.648556218000003</v>
      </c>
      <c r="D204" s="15">
        <v>1.2349289050000001</v>
      </c>
      <c r="E204" s="15">
        <v>0</v>
      </c>
      <c r="F204" s="16">
        <v>3540.9050000000016</v>
      </c>
    </row>
    <row r="205" spans="1:6" ht="15" customHeight="1" x14ac:dyDescent="0.2">
      <c r="A205" s="21" t="s">
        <v>189</v>
      </c>
      <c r="B205" s="14">
        <v>131</v>
      </c>
      <c r="C205" s="15">
        <v>38.570966770000013</v>
      </c>
      <c r="D205" s="15">
        <v>9.5582504446732326</v>
      </c>
      <c r="E205" s="15">
        <v>3.0000000000000009</v>
      </c>
      <c r="F205" s="16">
        <v>5895.4800000000005</v>
      </c>
    </row>
    <row r="206" spans="1:6" ht="15" customHeight="1" x14ac:dyDescent="0.2">
      <c r="A206" s="21" t="s">
        <v>190</v>
      </c>
      <c r="B206" s="14">
        <v>107</v>
      </c>
      <c r="C206" s="15">
        <v>163.96124811800004</v>
      </c>
      <c r="D206" s="15">
        <v>16.6526</v>
      </c>
      <c r="E206" s="15">
        <v>22.429999999999996</v>
      </c>
      <c r="F206" s="16">
        <v>18028.449999999993</v>
      </c>
    </row>
    <row r="207" spans="1:6" ht="15" customHeight="1" x14ac:dyDescent="0.2">
      <c r="A207" s="21" t="s">
        <v>191</v>
      </c>
      <c r="B207" s="14">
        <v>75</v>
      </c>
      <c r="C207" s="15">
        <v>28.243642468000004</v>
      </c>
      <c r="D207" s="15">
        <v>0.1367344586666667</v>
      </c>
      <c r="E207" s="15">
        <v>8</v>
      </c>
      <c r="F207" s="16">
        <v>2961.1000000000008</v>
      </c>
    </row>
    <row r="208" spans="1:6" ht="15" customHeight="1" x14ac:dyDescent="0.2">
      <c r="A208" s="21" t="s">
        <v>192</v>
      </c>
      <c r="B208" s="14">
        <v>153</v>
      </c>
      <c r="C208" s="15">
        <v>0.31452473999999991</v>
      </c>
      <c r="D208" s="15">
        <v>0</v>
      </c>
      <c r="E208" s="15">
        <v>0</v>
      </c>
      <c r="F208" s="16">
        <v>49.460000000000008</v>
      </c>
    </row>
    <row r="209" spans="1:6" ht="15" customHeight="1" x14ac:dyDescent="0.2">
      <c r="A209" s="21" t="s">
        <v>193</v>
      </c>
      <c r="B209" s="14">
        <v>413</v>
      </c>
      <c r="C209" s="15">
        <v>35.790167886000027</v>
      </c>
      <c r="D209" s="15">
        <v>1.4176598752307334</v>
      </c>
      <c r="E209" s="15">
        <v>0</v>
      </c>
      <c r="F209" s="16">
        <v>5918.4214999999958</v>
      </c>
    </row>
    <row r="210" spans="1:6" ht="15" customHeight="1" x14ac:dyDescent="0.2">
      <c r="A210" s="21" t="s">
        <v>194</v>
      </c>
      <c r="B210" s="11">
        <v>1741</v>
      </c>
      <c r="C210" s="12">
        <v>84.60366338</v>
      </c>
      <c r="D210" s="12">
        <v>1.448988773094116</v>
      </c>
      <c r="E210" s="12">
        <v>16.500926247680013</v>
      </c>
      <c r="F210" s="13">
        <v>14730.316199999999</v>
      </c>
    </row>
    <row r="211" spans="1:6" ht="15" customHeight="1" x14ac:dyDescent="0.2">
      <c r="A211" s="21" t="s">
        <v>673</v>
      </c>
      <c r="B211" s="14">
        <v>16</v>
      </c>
      <c r="C211" s="15">
        <v>5.9914321E-2</v>
      </c>
      <c r="D211" s="15">
        <v>0</v>
      </c>
      <c r="E211" s="15">
        <v>0</v>
      </c>
      <c r="F211" s="16">
        <v>9.3500000000000014</v>
      </c>
    </row>
    <row r="212" spans="1:6" ht="15" customHeight="1" x14ac:dyDescent="0.2">
      <c r="A212" s="21" t="s">
        <v>195</v>
      </c>
      <c r="B212" s="14">
        <v>20</v>
      </c>
      <c r="C212" s="15">
        <v>0.26411253699999998</v>
      </c>
      <c r="D212" s="15">
        <v>8.1946855500000006E-3</v>
      </c>
      <c r="E212" s="15">
        <v>0</v>
      </c>
      <c r="F212" s="16">
        <v>53.339999999999996</v>
      </c>
    </row>
    <row r="213" spans="1:6" ht="15" customHeight="1" x14ac:dyDescent="0.2">
      <c r="A213" s="21" t="s">
        <v>196</v>
      </c>
      <c r="B213" s="14">
        <v>111</v>
      </c>
      <c r="C213" s="15">
        <v>5.6642977879999981</v>
      </c>
      <c r="D213" s="15">
        <v>0.24605233301666637</v>
      </c>
      <c r="E213" s="15">
        <v>0</v>
      </c>
      <c r="F213" s="16">
        <v>590.63999999999987</v>
      </c>
    </row>
    <row r="214" spans="1:6" ht="15" customHeight="1" x14ac:dyDescent="0.2">
      <c r="A214" s="21" t="s">
        <v>197</v>
      </c>
      <c r="B214" s="14">
        <v>60</v>
      </c>
      <c r="C214" s="15">
        <v>2.3669688560000002</v>
      </c>
      <c r="D214" s="15">
        <v>0.25208405712499998</v>
      </c>
      <c r="E214" s="15">
        <v>0</v>
      </c>
      <c r="F214" s="16">
        <v>608.68990000000019</v>
      </c>
    </row>
    <row r="215" spans="1:6" ht="15" customHeight="1" x14ac:dyDescent="0.2">
      <c r="A215" s="21" t="s">
        <v>198</v>
      </c>
      <c r="B215" s="14">
        <v>62</v>
      </c>
      <c r="C215" s="15">
        <v>9.0082123410000019</v>
      </c>
      <c r="D215" s="15">
        <v>1.2720771166666669E-2</v>
      </c>
      <c r="E215" s="15">
        <v>0</v>
      </c>
      <c r="F215" s="16">
        <v>1028.6800000000003</v>
      </c>
    </row>
    <row r="216" spans="1:6" ht="15" customHeight="1" x14ac:dyDescent="0.2">
      <c r="A216" s="21" t="s">
        <v>82</v>
      </c>
      <c r="B216" s="14">
        <v>243</v>
      </c>
      <c r="C216" s="15">
        <v>1.1203103030000008</v>
      </c>
      <c r="D216" s="15">
        <v>0.44576179795213061</v>
      </c>
      <c r="E216" s="15">
        <v>0</v>
      </c>
      <c r="F216" s="16">
        <v>156.11500000000012</v>
      </c>
    </row>
    <row r="217" spans="1:6" ht="15" customHeight="1" x14ac:dyDescent="0.2">
      <c r="A217" s="21" t="s">
        <v>175</v>
      </c>
      <c r="B217" s="14">
        <v>130</v>
      </c>
      <c r="C217" s="15">
        <v>1.1829037940000007</v>
      </c>
      <c r="D217" s="15">
        <v>3.0999189229166668E-2</v>
      </c>
      <c r="E217" s="15">
        <v>0</v>
      </c>
      <c r="F217" s="16">
        <v>182.27999999999997</v>
      </c>
    </row>
    <row r="218" spans="1:6" ht="15" customHeight="1" x14ac:dyDescent="0.2">
      <c r="A218" s="21" t="s">
        <v>199</v>
      </c>
      <c r="B218" s="14">
        <v>131</v>
      </c>
      <c r="C218" s="15">
        <v>33.244584926000002</v>
      </c>
      <c r="D218" s="15">
        <v>4.9001310777777793E-2</v>
      </c>
      <c r="E218" s="15">
        <v>9.2624767999999972E-4</v>
      </c>
      <c r="F218" s="16">
        <v>5915.8399999999974</v>
      </c>
    </row>
    <row r="219" spans="1:6" ht="15" customHeight="1" x14ac:dyDescent="0.2">
      <c r="A219" s="21" t="s">
        <v>200</v>
      </c>
      <c r="B219" s="14">
        <v>106</v>
      </c>
      <c r="C219" s="15">
        <v>22.671081397999998</v>
      </c>
      <c r="D219" s="15">
        <v>0.10004935130289855</v>
      </c>
      <c r="E219" s="15">
        <v>15.000000000000009</v>
      </c>
      <c r="F219" s="16">
        <v>4277.7400000000016</v>
      </c>
    </row>
    <row r="220" spans="1:6" ht="15" customHeight="1" x14ac:dyDescent="0.2">
      <c r="A220" s="21" t="s">
        <v>201</v>
      </c>
      <c r="B220" s="14">
        <v>431</v>
      </c>
      <c r="C220" s="15">
        <v>5.9989834609999999</v>
      </c>
      <c r="D220" s="15">
        <v>0.29706263839999986</v>
      </c>
      <c r="E220" s="15">
        <v>0</v>
      </c>
      <c r="F220" s="16">
        <v>1142.7126999999996</v>
      </c>
    </row>
    <row r="221" spans="1:6" ht="15" customHeight="1" x14ac:dyDescent="0.2">
      <c r="A221" s="21" t="s">
        <v>202</v>
      </c>
      <c r="B221" s="14">
        <v>243</v>
      </c>
      <c r="C221" s="15">
        <v>0.30515111399999983</v>
      </c>
      <c r="D221" s="15">
        <v>8.1046685714285726E-4</v>
      </c>
      <c r="E221" s="15">
        <v>0</v>
      </c>
      <c r="F221" s="16">
        <v>84.554599999999979</v>
      </c>
    </row>
    <row r="222" spans="1:6" ht="15" customHeight="1" x14ac:dyDescent="0.2">
      <c r="A222" s="21" t="s">
        <v>203</v>
      </c>
      <c r="B222" s="14">
        <v>188</v>
      </c>
      <c r="C222" s="15">
        <v>2.7171425409999972</v>
      </c>
      <c r="D222" s="15">
        <v>6.2521717166666635E-3</v>
      </c>
      <c r="E222" s="15">
        <v>1.5000000000000018</v>
      </c>
      <c r="F222" s="16">
        <v>680.37399999999968</v>
      </c>
    </row>
    <row r="223" spans="1:6" ht="15" customHeight="1" x14ac:dyDescent="0.2">
      <c r="A223" s="21" t="s">
        <v>204</v>
      </c>
      <c r="B223" s="11">
        <v>1295</v>
      </c>
      <c r="C223" s="12">
        <v>16.706894796999975</v>
      </c>
      <c r="D223" s="12">
        <v>0.35158281974684774</v>
      </c>
      <c r="E223" s="12">
        <v>1.173671400000002E-2</v>
      </c>
      <c r="F223" s="13">
        <v>3501.1427999999978</v>
      </c>
    </row>
    <row r="224" spans="1:6" ht="15" customHeight="1" x14ac:dyDescent="0.2">
      <c r="A224" s="21" t="s">
        <v>674</v>
      </c>
      <c r="B224" s="14">
        <v>230</v>
      </c>
      <c r="C224" s="15">
        <v>5.6965369950000007</v>
      </c>
      <c r="D224" s="15">
        <v>0.15460576955000005</v>
      </c>
      <c r="E224" s="15">
        <v>0</v>
      </c>
      <c r="F224" s="16">
        <v>1011.4100000000002</v>
      </c>
    </row>
    <row r="225" spans="1:6" ht="15" customHeight="1" x14ac:dyDescent="0.2">
      <c r="A225" s="21" t="s">
        <v>205</v>
      </c>
      <c r="B225" s="14">
        <v>166</v>
      </c>
      <c r="C225" s="15">
        <v>2.0250723690000001</v>
      </c>
      <c r="D225" s="15">
        <v>1.2765480753435435E-2</v>
      </c>
      <c r="E225" s="15">
        <v>0</v>
      </c>
      <c r="F225" s="16">
        <v>676.50000000000011</v>
      </c>
    </row>
    <row r="226" spans="1:6" ht="15" customHeight="1" x14ac:dyDescent="0.2">
      <c r="A226" s="21" t="s">
        <v>206</v>
      </c>
      <c r="B226" s="14">
        <v>258</v>
      </c>
      <c r="C226" s="15">
        <v>0.67244183899999932</v>
      </c>
      <c r="D226" s="15">
        <v>7.2187101350000005E-2</v>
      </c>
      <c r="E226" s="15">
        <v>1.7367140000000003E-3</v>
      </c>
      <c r="F226" s="16">
        <v>68.180799999999991</v>
      </c>
    </row>
    <row r="227" spans="1:6" ht="15" customHeight="1" x14ac:dyDescent="0.2">
      <c r="A227" s="21" t="s">
        <v>207</v>
      </c>
      <c r="B227" s="14">
        <v>48</v>
      </c>
      <c r="C227" s="15">
        <v>1.4541727449999997</v>
      </c>
      <c r="D227" s="15">
        <v>3.4734281249999988E-3</v>
      </c>
      <c r="E227" s="15">
        <v>0</v>
      </c>
      <c r="F227" s="16">
        <v>69.010000000000019</v>
      </c>
    </row>
    <row r="228" spans="1:6" ht="15" customHeight="1" x14ac:dyDescent="0.2">
      <c r="A228" s="21" t="s">
        <v>208</v>
      </c>
      <c r="B228" s="14">
        <v>107</v>
      </c>
      <c r="C228" s="15">
        <v>1.114469146</v>
      </c>
      <c r="D228" s="15">
        <v>6.950561233333331E-3</v>
      </c>
      <c r="E228" s="15">
        <v>0</v>
      </c>
      <c r="F228" s="16">
        <v>188.13000000000008</v>
      </c>
    </row>
    <row r="229" spans="1:6" ht="15" customHeight="1" x14ac:dyDescent="0.2">
      <c r="A229" s="21" t="s">
        <v>209</v>
      </c>
      <c r="B229" s="14">
        <v>102</v>
      </c>
      <c r="C229" s="15">
        <v>1.346278799999999</v>
      </c>
      <c r="D229" s="15">
        <v>0</v>
      </c>
      <c r="E229" s="15">
        <v>0.01</v>
      </c>
      <c r="F229" s="16">
        <v>209.30000000000007</v>
      </c>
    </row>
    <row r="230" spans="1:6" ht="15" customHeight="1" x14ac:dyDescent="0.2">
      <c r="A230" s="21" t="s">
        <v>210</v>
      </c>
      <c r="B230" s="14">
        <v>106</v>
      </c>
      <c r="C230" s="15">
        <v>3.5543232609999991</v>
      </c>
      <c r="D230" s="15">
        <v>6.4978580219999998E-2</v>
      </c>
      <c r="E230" s="15">
        <v>0</v>
      </c>
      <c r="F230" s="16">
        <v>284.24599999999998</v>
      </c>
    </row>
    <row r="231" spans="1:6" ht="15" customHeight="1" x14ac:dyDescent="0.2">
      <c r="A231" s="21" t="s">
        <v>211</v>
      </c>
      <c r="B231" s="14">
        <v>278</v>
      </c>
      <c r="C231" s="15">
        <v>0.84359964200000026</v>
      </c>
      <c r="D231" s="15">
        <v>3.6621898515079403E-2</v>
      </c>
      <c r="E231" s="15">
        <v>0</v>
      </c>
      <c r="F231" s="16">
        <v>994.36600000000021</v>
      </c>
    </row>
    <row r="232" spans="1:6" ht="15" customHeight="1" x14ac:dyDescent="0.2">
      <c r="A232" s="21" t="s">
        <v>212</v>
      </c>
      <c r="B232" s="11">
        <v>455</v>
      </c>
      <c r="C232" s="12">
        <v>9.1059916619999957</v>
      </c>
      <c r="D232" s="12">
        <v>0.35531207308476193</v>
      </c>
      <c r="E232" s="12">
        <v>2.0000000000000011E-2</v>
      </c>
      <c r="F232" s="13">
        <v>1445.1276</v>
      </c>
    </row>
    <row r="233" spans="1:6" ht="15" customHeight="1" x14ac:dyDescent="0.2">
      <c r="A233" s="21" t="s">
        <v>675</v>
      </c>
      <c r="B233" s="14">
        <v>247</v>
      </c>
      <c r="C233" s="15">
        <v>3.8137929830000004</v>
      </c>
      <c r="D233" s="15">
        <v>5.6125274900000022E-2</v>
      </c>
      <c r="E233" s="15">
        <v>0</v>
      </c>
      <c r="F233" s="16">
        <v>845.73</v>
      </c>
    </row>
    <row r="234" spans="1:6" ht="15" customHeight="1" x14ac:dyDescent="0.2">
      <c r="A234" s="21" t="s">
        <v>213</v>
      </c>
      <c r="B234" s="14">
        <v>56</v>
      </c>
      <c r="C234" s="15">
        <v>1.1944656709999999</v>
      </c>
      <c r="D234" s="15">
        <v>7.8578095999999997E-3</v>
      </c>
      <c r="E234" s="15">
        <v>0.02</v>
      </c>
      <c r="F234" s="16">
        <v>140.65</v>
      </c>
    </row>
    <row r="235" spans="1:6" ht="15" customHeight="1" x14ac:dyDescent="0.2">
      <c r="A235" s="21" t="s">
        <v>214</v>
      </c>
      <c r="B235" s="14">
        <v>34</v>
      </c>
      <c r="C235" s="15">
        <v>2.224721546</v>
      </c>
      <c r="D235" s="15">
        <v>0.26743527573809528</v>
      </c>
      <c r="E235" s="15">
        <v>0</v>
      </c>
      <c r="F235" s="16">
        <v>233.60000000000005</v>
      </c>
    </row>
    <row r="236" spans="1:6" ht="15" customHeight="1" x14ac:dyDescent="0.2">
      <c r="A236" s="21" t="s">
        <v>215</v>
      </c>
      <c r="B236" s="14">
        <v>22</v>
      </c>
      <c r="C236" s="15">
        <v>0.80531318699999999</v>
      </c>
      <c r="D236" s="15">
        <v>0</v>
      </c>
      <c r="E236" s="15">
        <v>0</v>
      </c>
      <c r="F236" s="16">
        <v>54.417600000000007</v>
      </c>
    </row>
    <row r="237" spans="1:6" ht="15" customHeight="1" x14ac:dyDescent="0.2">
      <c r="A237" s="21" t="s">
        <v>216</v>
      </c>
      <c r="B237" s="14">
        <v>96</v>
      </c>
      <c r="C237" s="15">
        <v>1.0676982750000001</v>
      </c>
      <c r="D237" s="15">
        <v>2.3893712846666665E-2</v>
      </c>
      <c r="E237" s="15">
        <v>0</v>
      </c>
      <c r="F237" s="16">
        <v>170.72999999999996</v>
      </c>
    </row>
    <row r="238" spans="1:6" ht="15" customHeight="1" x14ac:dyDescent="0.2">
      <c r="A238" s="21" t="s">
        <v>217</v>
      </c>
      <c r="B238" s="11">
        <v>327</v>
      </c>
      <c r="C238" s="12">
        <v>4.3031156620000015</v>
      </c>
      <c r="D238" s="12">
        <v>1.110208660383333</v>
      </c>
      <c r="E238" s="12">
        <v>0</v>
      </c>
      <c r="F238" s="13">
        <v>760.4899999999999</v>
      </c>
    </row>
    <row r="239" spans="1:6" ht="15" customHeight="1" x14ac:dyDescent="0.2">
      <c r="A239" s="21" t="s">
        <v>676</v>
      </c>
      <c r="B239" s="14">
        <v>44</v>
      </c>
      <c r="C239" s="15">
        <v>2.2148373289999994</v>
      </c>
      <c r="D239" s="15">
        <v>1.0028945233333335</v>
      </c>
      <c r="E239" s="15">
        <v>0</v>
      </c>
      <c r="F239" s="16">
        <v>26.70000000000001</v>
      </c>
    </row>
    <row r="240" spans="1:6" ht="15" customHeight="1" x14ac:dyDescent="0.2">
      <c r="A240" s="21" t="s">
        <v>218</v>
      </c>
      <c r="B240" s="14">
        <v>79</v>
      </c>
      <c r="C240" s="15">
        <v>0.69256917499999981</v>
      </c>
      <c r="D240" s="15">
        <v>5.3792752408333332E-2</v>
      </c>
      <c r="E240" s="15">
        <v>0</v>
      </c>
      <c r="F240" s="16">
        <v>459.71000000000004</v>
      </c>
    </row>
    <row r="241" spans="1:6" ht="15" customHeight="1" x14ac:dyDescent="0.2">
      <c r="A241" s="21" t="s">
        <v>219</v>
      </c>
      <c r="B241" s="14">
        <v>106</v>
      </c>
      <c r="C241" s="15">
        <v>0.72103855500000003</v>
      </c>
      <c r="D241" s="15">
        <v>3.077807061666666E-2</v>
      </c>
      <c r="E241" s="15">
        <v>0</v>
      </c>
      <c r="F241" s="16">
        <v>185.02</v>
      </c>
    </row>
    <row r="242" spans="1:6" ht="15" customHeight="1" x14ac:dyDescent="0.2">
      <c r="A242" s="21" t="s">
        <v>220</v>
      </c>
      <c r="B242" s="14">
        <v>51</v>
      </c>
      <c r="C242" s="15">
        <v>0.38482459499999988</v>
      </c>
      <c r="D242" s="15">
        <v>1.5912238333333332E-2</v>
      </c>
      <c r="E242" s="15">
        <v>0</v>
      </c>
      <c r="F242" s="16">
        <v>40.07</v>
      </c>
    </row>
    <row r="243" spans="1:6" ht="15" customHeight="1" x14ac:dyDescent="0.2">
      <c r="A243" s="21" t="s">
        <v>221</v>
      </c>
      <c r="B243" s="14">
        <v>47</v>
      </c>
      <c r="C243" s="15">
        <v>0.28984600799999993</v>
      </c>
      <c r="D243" s="15">
        <v>6.8310756916666673E-3</v>
      </c>
      <c r="E243" s="15">
        <v>0</v>
      </c>
      <c r="F243" s="16">
        <v>48.989999999999995</v>
      </c>
    </row>
    <row r="244" spans="1:6" ht="15" customHeight="1" x14ac:dyDescent="0.2">
      <c r="A244" s="21" t="s">
        <v>222</v>
      </c>
      <c r="B244" s="11">
        <v>436</v>
      </c>
      <c r="C244" s="12">
        <v>43.803833507000007</v>
      </c>
      <c r="D244" s="12">
        <v>2.4653253226990466</v>
      </c>
      <c r="E244" s="12">
        <v>0</v>
      </c>
      <c r="F244" s="13">
        <v>29752.750000000007</v>
      </c>
    </row>
    <row r="245" spans="1:6" ht="15" customHeight="1" x14ac:dyDescent="0.2">
      <c r="A245" s="21" t="s">
        <v>677</v>
      </c>
      <c r="B245" s="14">
        <v>79</v>
      </c>
      <c r="C245" s="15">
        <v>2.2290401769999999</v>
      </c>
      <c r="D245" s="15">
        <v>1.6715294350000007E-2</v>
      </c>
      <c r="E245" s="15">
        <v>0</v>
      </c>
      <c r="F245" s="16">
        <v>441.11000000000007</v>
      </c>
    </row>
    <row r="246" spans="1:6" ht="15" customHeight="1" x14ac:dyDescent="0.2">
      <c r="A246" s="21" t="s">
        <v>223</v>
      </c>
      <c r="B246" s="14">
        <v>86</v>
      </c>
      <c r="C246" s="15">
        <v>1.8936285750000001</v>
      </c>
      <c r="D246" s="15">
        <v>0.11798040004571428</v>
      </c>
      <c r="E246" s="15">
        <v>0</v>
      </c>
      <c r="F246" s="16">
        <v>208.09999999999997</v>
      </c>
    </row>
    <row r="247" spans="1:6" ht="15" customHeight="1" x14ac:dyDescent="0.2">
      <c r="A247" s="21" t="s">
        <v>224</v>
      </c>
      <c r="B247" s="14">
        <v>59</v>
      </c>
      <c r="C247" s="15">
        <v>6.2184010659999993</v>
      </c>
      <c r="D247" s="15">
        <v>6.1473428200000003E-3</v>
      </c>
      <c r="E247" s="15">
        <v>0</v>
      </c>
      <c r="F247" s="16">
        <v>1058.97</v>
      </c>
    </row>
    <row r="248" spans="1:6" ht="15" customHeight="1" x14ac:dyDescent="0.2">
      <c r="A248" s="21" t="s">
        <v>225</v>
      </c>
      <c r="B248" s="14">
        <v>49</v>
      </c>
      <c r="C248" s="15">
        <v>0.50957160899999998</v>
      </c>
      <c r="D248" s="15">
        <v>1.4236714066666668E-2</v>
      </c>
      <c r="E248" s="15">
        <v>0</v>
      </c>
      <c r="F248" s="16">
        <v>54.550000000000004</v>
      </c>
    </row>
    <row r="249" spans="1:6" ht="15" customHeight="1" x14ac:dyDescent="0.2">
      <c r="A249" s="21" t="s">
        <v>226</v>
      </c>
      <c r="B249" s="14">
        <v>62</v>
      </c>
      <c r="C249" s="15">
        <v>2.2367326629999997</v>
      </c>
      <c r="D249" s="15">
        <v>1.0135789047499999</v>
      </c>
      <c r="E249" s="15">
        <v>0</v>
      </c>
      <c r="F249" s="16">
        <v>802.49999999999977</v>
      </c>
    </row>
    <row r="250" spans="1:6" ht="15" customHeight="1" x14ac:dyDescent="0.2">
      <c r="A250" s="21" t="s">
        <v>227</v>
      </c>
      <c r="B250" s="14">
        <v>70</v>
      </c>
      <c r="C250" s="15">
        <v>24.347715642000001</v>
      </c>
      <c r="D250" s="15">
        <v>1.2966666666666669</v>
      </c>
      <c r="E250" s="15">
        <v>0</v>
      </c>
      <c r="F250" s="16">
        <v>3515.6699999999996</v>
      </c>
    </row>
    <row r="251" spans="1:6" ht="15" customHeight="1" x14ac:dyDescent="0.2">
      <c r="A251" s="21" t="s">
        <v>228</v>
      </c>
      <c r="B251" s="14">
        <v>28</v>
      </c>
      <c r="C251" s="15">
        <v>6.3560078719999984</v>
      </c>
      <c r="D251" s="15">
        <v>0</v>
      </c>
      <c r="E251" s="15">
        <v>0</v>
      </c>
      <c r="F251" s="16">
        <v>23668.850000000006</v>
      </c>
    </row>
    <row r="252" spans="1:6" ht="15" customHeight="1" x14ac:dyDescent="0.2">
      <c r="A252" s="21" t="s">
        <v>229</v>
      </c>
      <c r="B252" s="14">
        <v>3</v>
      </c>
      <c r="C252" s="15">
        <v>1.2735903E-2</v>
      </c>
      <c r="D252" s="15">
        <v>0</v>
      </c>
      <c r="E252" s="15">
        <v>0</v>
      </c>
      <c r="F252" s="16">
        <v>3</v>
      </c>
    </row>
    <row r="253" spans="1:6" ht="15" customHeight="1" x14ac:dyDescent="0.2">
      <c r="A253" s="21" t="s">
        <v>230</v>
      </c>
      <c r="B253" s="11">
        <v>436</v>
      </c>
      <c r="C253" s="12">
        <v>5.738875772000001</v>
      </c>
      <c r="D253" s="12">
        <v>0.67146930072857147</v>
      </c>
      <c r="E253" s="12">
        <v>0</v>
      </c>
      <c r="F253" s="13">
        <v>12176.669999999998</v>
      </c>
    </row>
    <row r="254" spans="1:6" ht="15" customHeight="1" x14ac:dyDescent="0.2">
      <c r="A254" s="21" t="s">
        <v>678</v>
      </c>
      <c r="B254" s="14">
        <v>107</v>
      </c>
      <c r="C254" s="15">
        <v>1.4979854150000003</v>
      </c>
      <c r="D254" s="15">
        <v>0.50208405700000003</v>
      </c>
      <c r="E254" s="15">
        <v>0</v>
      </c>
      <c r="F254" s="16">
        <v>1165.6600000000003</v>
      </c>
    </row>
    <row r="255" spans="1:6" ht="15" customHeight="1" x14ac:dyDescent="0.2">
      <c r="A255" s="21" t="s">
        <v>231</v>
      </c>
      <c r="B255" s="14">
        <v>84</v>
      </c>
      <c r="C255" s="15">
        <v>1.7284740040000004</v>
      </c>
      <c r="D255" s="15">
        <v>0</v>
      </c>
      <c r="E255" s="15">
        <v>0</v>
      </c>
      <c r="F255" s="16">
        <v>196.91000000000011</v>
      </c>
    </row>
    <row r="256" spans="1:6" ht="15" customHeight="1" x14ac:dyDescent="0.2">
      <c r="A256" s="21" t="s">
        <v>232</v>
      </c>
      <c r="B256" s="14">
        <v>78</v>
      </c>
      <c r="C256" s="15">
        <v>0.65807109100000016</v>
      </c>
      <c r="D256" s="15">
        <v>1.6856837666666666E-2</v>
      </c>
      <c r="E256" s="15">
        <v>0</v>
      </c>
      <c r="F256" s="16">
        <v>2233.7400000000002</v>
      </c>
    </row>
    <row r="257" spans="1:6" ht="15" customHeight="1" x14ac:dyDescent="0.2">
      <c r="A257" s="21" t="s">
        <v>233</v>
      </c>
      <c r="B257" s="14">
        <v>97</v>
      </c>
      <c r="C257" s="15">
        <v>0.50691328299999971</v>
      </c>
      <c r="D257" s="15">
        <v>1.8177607599999996E-2</v>
      </c>
      <c r="E257" s="15">
        <v>0</v>
      </c>
      <c r="F257" s="16">
        <v>88.409999999999982</v>
      </c>
    </row>
    <row r="258" spans="1:6" ht="15" customHeight="1" x14ac:dyDescent="0.2">
      <c r="A258" s="21" t="s">
        <v>227</v>
      </c>
      <c r="B258" s="14">
        <v>70</v>
      </c>
      <c r="C258" s="15">
        <v>1.3474319789999991</v>
      </c>
      <c r="D258" s="15">
        <v>0.13435079846190473</v>
      </c>
      <c r="E258" s="15">
        <v>0</v>
      </c>
      <c r="F258" s="16">
        <v>8491.9499999999971</v>
      </c>
    </row>
    <row r="259" spans="1:6" ht="15" customHeight="1" x14ac:dyDescent="0.2">
      <c r="A259" s="21" t="s">
        <v>234</v>
      </c>
      <c r="B259" s="11">
        <v>539</v>
      </c>
      <c r="C259" s="12">
        <v>4.7219578560000004</v>
      </c>
      <c r="D259" s="12">
        <v>0.18777419020378611</v>
      </c>
      <c r="E259" s="12">
        <v>0.13810466599999988</v>
      </c>
      <c r="F259" s="13">
        <v>688.39000000000033</v>
      </c>
    </row>
    <row r="260" spans="1:6" ht="15" customHeight="1" x14ac:dyDescent="0.2">
      <c r="A260" s="21" t="s">
        <v>679</v>
      </c>
      <c r="B260" s="14">
        <v>64</v>
      </c>
      <c r="C260" s="15">
        <v>0.22204584999999999</v>
      </c>
      <c r="D260" s="15">
        <v>6.831077399999998E-3</v>
      </c>
      <c r="E260" s="15">
        <v>0</v>
      </c>
      <c r="F260" s="16">
        <v>38.339999999999996</v>
      </c>
    </row>
    <row r="261" spans="1:6" ht="15" customHeight="1" x14ac:dyDescent="0.2">
      <c r="A261" s="21" t="s">
        <v>235</v>
      </c>
      <c r="B261" s="14">
        <v>23</v>
      </c>
      <c r="C261" s="15">
        <v>0.20376519399999998</v>
      </c>
      <c r="D261" s="15">
        <v>6.5411044411712499E-2</v>
      </c>
      <c r="E261" s="15">
        <v>0.13000000000000003</v>
      </c>
      <c r="F261" s="16">
        <v>62.949999999999996</v>
      </c>
    </row>
    <row r="262" spans="1:6" ht="15" customHeight="1" x14ac:dyDescent="0.2">
      <c r="A262" s="21" t="s">
        <v>236</v>
      </c>
      <c r="B262" s="14">
        <v>161</v>
      </c>
      <c r="C262" s="15">
        <v>1.6048361680000003</v>
      </c>
      <c r="D262" s="15">
        <v>1.7999999999999999E-2</v>
      </c>
      <c r="E262" s="15">
        <v>0</v>
      </c>
      <c r="F262" s="16">
        <v>217.20999999999998</v>
      </c>
    </row>
    <row r="263" spans="1:6" ht="15" customHeight="1" x14ac:dyDescent="0.2">
      <c r="A263" s="21" t="s">
        <v>125</v>
      </c>
      <c r="B263" s="14">
        <v>167</v>
      </c>
      <c r="C263" s="15">
        <v>1.6782991799999993</v>
      </c>
      <c r="D263" s="15">
        <v>4.3973868676835511E-2</v>
      </c>
      <c r="E263" s="15">
        <v>8.1046659999999947E-3</v>
      </c>
      <c r="F263" s="16">
        <v>311.03999999999991</v>
      </c>
    </row>
    <row r="264" spans="1:6" ht="15" customHeight="1" x14ac:dyDescent="0.2">
      <c r="A264" s="21" t="s">
        <v>237</v>
      </c>
      <c r="B264" s="14">
        <v>124</v>
      </c>
      <c r="C264" s="15">
        <v>1.0130114639999994</v>
      </c>
      <c r="D264" s="15">
        <v>5.3558199715238064E-2</v>
      </c>
      <c r="E264" s="15">
        <v>0</v>
      </c>
      <c r="F264" s="16">
        <v>58.850000000000016</v>
      </c>
    </row>
    <row r="265" spans="1:6" ht="15" customHeight="1" x14ac:dyDescent="0.2">
      <c r="A265" s="21" t="s">
        <v>238</v>
      </c>
      <c r="B265" s="11">
        <v>1021</v>
      </c>
      <c r="C265" s="12">
        <v>34.448220444000057</v>
      </c>
      <c r="D265" s="12">
        <v>0.65190070747961082</v>
      </c>
      <c r="E265" s="12">
        <v>0</v>
      </c>
      <c r="F265" s="13">
        <v>15848.792999999972</v>
      </c>
    </row>
    <row r="266" spans="1:6" ht="15" customHeight="1" x14ac:dyDescent="0.2">
      <c r="A266" s="21" t="s">
        <v>680</v>
      </c>
      <c r="B266" s="14">
        <v>111</v>
      </c>
      <c r="C266" s="15">
        <v>1.9536586769999997</v>
      </c>
      <c r="D266" s="15">
        <v>1.6315294599999999E-2</v>
      </c>
      <c r="E266" s="15">
        <v>0</v>
      </c>
      <c r="F266" s="16">
        <v>129.57000000000005</v>
      </c>
    </row>
    <row r="267" spans="1:6" ht="15" customHeight="1" x14ac:dyDescent="0.2">
      <c r="A267" s="21" t="s">
        <v>239</v>
      </c>
      <c r="B267" s="14">
        <v>70</v>
      </c>
      <c r="C267" s="15">
        <v>0.61607271100000016</v>
      </c>
      <c r="D267" s="15">
        <v>5.7890468666666655E-3</v>
      </c>
      <c r="E267" s="15">
        <v>0</v>
      </c>
      <c r="F267" s="16">
        <v>101.61000000000003</v>
      </c>
    </row>
    <row r="268" spans="1:6" ht="15" customHeight="1" x14ac:dyDescent="0.2">
      <c r="A268" s="21" t="s">
        <v>240</v>
      </c>
      <c r="B268" s="14">
        <v>230</v>
      </c>
      <c r="C268" s="15">
        <v>4.1306321639999997</v>
      </c>
      <c r="D268" s="15">
        <v>4.7008480876833368E-2</v>
      </c>
      <c r="E268" s="15">
        <v>0</v>
      </c>
      <c r="F268" s="16">
        <v>2324.3970000000004</v>
      </c>
    </row>
    <row r="269" spans="1:6" ht="15" customHeight="1" x14ac:dyDescent="0.2">
      <c r="A269" s="21" t="s">
        <v>60</v>
      </c>
      <c r="B269" s="14">
        <v>164</v>
      </c>
      <c r="C269" s="15">
        <v>2.1697614889999985</v>
      </c>
      <c r="D269" s="15">
        <v>9.9866666666666749E-3</v>
      </c>
      <c r="E269" s="15">
        <v>0</v>
      </c>
      <c r="F269" s="16">
        <v>2710.9860000000017</v>
      </c>
    </row>
    <row r="270" spans="1:6" ht="15" customHeight="1" x14ac:dyDescent="0.2">
      <c r="A270" s="21" t="s">
        <v>241</v>
      </c>
      <c r="B270" s="14">
        <v>118</v>
      </c>
      <c r="C270" s="15">
        <v>2.147839526999999</v>
      </c>
      <c r="D270" s="15">
        <v>5.1321856275000001E-2</v>
      </c>
      <c r="E270" s="15">
        <v>0</v>
      </c>
      <c r="F270" s="16">
        <v>6344.82</v>
      </c>
    </row>
    <row r="271" spans="1:6" ht="15" customHeight="1" x14ac:dyDescent="0.2">
      <c r="A271" s="21" t="s">
        <v>242</v>
      </c>
      <c r="B271" s="14">
        <v>55</v>
      </c>
      <c r="C271" s="15">
        <v>19.866213965000004</v>
      </c>
      <c r="D271" s="15">
        <v>3.3104665999999995E-3</v>
      </c>
      <c r="E271" s="15">
        <v>0</v>
      </c>
      <c r="F271" s="16">
        <v>3839.27</v>
      </c>
    </row>
    <row r="272" spans="1:6" ht="15" customHeight="1" x14ac:dyDescent="0.2">
      <c r="A272" s="21" t="s">
        <v>243</v>
      </c>
      <c r="B272" s="14">
        <v>45</v>
      </c>
      <c r="C272" s="15">
        <v>0.91100381900000005</v>
      </c>
      <c r="D272" s="15">
        <v>6.0000000000000019E-2</v>
      </c>
      <c r="E272" s="15">
        <v>0</v>
      </c>
      <c r="F272" s="16">
        <v>132.28</v>
      </c>
    </row>
    <row r="273" spans="1:6" ht="15" customHeight="1" x14ac:dyDescent="0.2">
      <c r="A273" s="21" t="s">
        <v>244</v>
      </c>
      <c r="B273" s="14">
        <v>15</v>
      </c>
      <c r="C273" s="15">
        <v>0.90373509400000018</v>
      </c>
      <c r="D273" s="15">
        <v>0.39</v>
      </c>
      <c r="E273" s="15">
        <v>0</v>
      </c>
      <c r="F273" s="16">
        <v>116.70000000000002</v>
      </c>
    </row>
    <row r="274" spans="1:6" ht="15" customHeight="1" x14ac:dyDescent="0.2">
      <c r="A274" s="21" t="s">
        <v>245</v>
      </c>
      <c r="B274" s="14">
        <v>213</v>
      </c>
      <c r="C274" s="15">
        <v>1.7493029979999992</v>
      </c>
      <c r="D274" s="15">
        <v>6.8168895594444404E-2</v>
      </c>
      <c r="E274" s="15">
        <v>0</v>
      </c>
      <c r="F274" s="16">
        <v>149.15999999999994</v>
      </c>
    </row>
    <row r="275" spans="1:6" ht="15" customHeight="1" x14ac:dyDescent="0.2">
      <c r="A275" s="21" t="s">
        <v>246</v>
      </c>
      <c r="B275" s="11">
        <v>12</v>
      </c>
      <c r="C275" s="12">
        <v>0.288336229</v>
      </c>
      <c r="D275" s="12">
        <v>4.6312373333333337E-4</v>
      </c>
      <c r="E275" s="12">
        <v>0</v>
      </c>
      <c r="F275" s="13">
        <v>34.990000000000009</v>
      </c>
    </row>
    <row r="276" spans="1:6" ht="15" customHeight="1" x14ac:dyDescent="0.2">
      <c r="A276" s="21" t="s">
        <v>247</v>
      </c>
      <c r="B276" s="14">
        <v>3</v>
      </c>
      <c r="C276" s="15">
        <v>0.14289452400000002</v>
      </c>
      <c r="D276" s="15">
        <v>0</v>
      </c>
      <c r="E276" s="15">
        <v>0</v>
      </c>
      <c r="F276" s="16">
        <v>3.4999999999999996</v>
      </c>
    </row>
    <row r="277" spans="1:6" ht="15" customHeight="1" x14ac:dyDescent="0.2">
      <c r="A277" s="21" t="s">
        <v>248</v>
      </c>
      <c r="B277" s="14">
        <v>5</v>
      </c>
      <c r="C277" s="15">
        <v>0.13254718100000001</v>
      </c>
      <c r="D277" s="15">
        <v>4.6312373333333342E-4</v>
      </c>
      <c r="E277" s="15">
        <v>0</v>
      </c>
      <c r="F277" s="16">
        <v>31.460000000000004</v>
      </c>
    </row>
    <row r="278" spans="1:6" ht="15" customHeight="1" x14ac:dyDescent="0.2">
      <c r="A278" s="21" t="s">
        <v>249</v>
      </c>
      <c r="B278" s="14">
        <v>2</v>
      </c>
      <c r="C278" s="15">
        <v>1.0231562E-2</v>
      </c>
      <c r="D278" s="15">
        <v>0</v>
      </c>
      <c r="E278" s="15">
        <v>0</v>
      </c>
      <c r="F278" s="16">
        <v>0.03</v>
      </c>
    </row>
    <row r="279" spans="1:6" ht="15" customHeight="1" x14ac:dyDescent="0.2">
      <c r="A279" s="21" t="s">
        <v>250</v>
      </c>
      <c r="B279" s="14">
        <v>2</v>
      </c>
      <c r="C279" s="15">
        <v>2.6629620000000001E-3</v>
      </c>
      <c r="D279" s="15">
        <v>0</v>
      </c>
      <c r="E279" s="15">
        <v>0</v>
      </c>
      <c r="F279" s="16">
        <v>0</v>
      </c>
    </row>
    <row r="280" spans="1:6" ht="21" customHeight="1" x14ac:dyDescent="0.2">
      <c r="A280" s="21" t="s">
        <v>8</v>
      </c>
      <c r="B280" s="11">
        <f>SUM(B281+B292+B302)</f>
        <v>4121</v>
      </c>
      <c r="C280" s="12">
        <f>SUM(C281+C292+C302)</f>
        <v>990.29010652200066</v>
      </c>
      <c r="D280" s="12">
        <f t="shared" ref="D280:F280" si="1">SUM(D281+D292+D302)</f>
        <v>143.4382227467045</v>
      </c>
      <c r="E280" s="12">
        <f t="shared" si="1"/>
        <v>61.500960000000106</v>
      </c>
      <c r="F280" s="13">
        <f t="shared" si="1"/>
        <v>128180.9740000001</v>
      </c>
    </row>
    <row r="281" spans="1:6" ht="15" customHeight="1" x14ac:dyDescent="0.2">
      <c r="A281" s="21" t="s">
        <v>251</v>
      </c>
      <c r="B281" s="11">
        <v>619</v>
      </c>
      <c r="C281" s="12">
        <v>39.825691794999997</v>
      </c>
      <c r="D281" s="12">
        <v>2.1775850688326206</v>
      </c>
      <c r="E281" s="12">
        <v>0</v>
      </c>
      <c r="F281" s="13">
        <v>7198.6599999999962</v>
      </c>
    </row>
    <row r="282" spans="1:6" ht="15" customHeight="1" x14ac:dyDescent="0.2">
      <c r="A282" s="21" t="s">
        <v>681</v>
      </c>
      <c r="B282" s="14">
        <v>115</v>
      </c>
      <c r="C282" s="15">
        <v>9.225790202999999</v>
      </c>
      <c r="D282" s="15">
        <v>0.55644084114415582</v>
      </c>
      <c r="E282" s="15">
        <v>0</v>
      </c>
      <c r="F282" s="16">
        <v>1980.7200000000009</v>
      </c>
    </row>
    <row r="283" spans="1:6" ht="15" customHeight="1" x14ac:dyDescent="0.2">
      <c r="A283" s="21" t="s">
        <v>252</v>
      </c>
      <c r="B283" s="14">
        <v>8</v>
      </c>
      <c r="C283" s="15">
        <v>4.3692254999999999E-2</v>
      </c>
      <c r="D283" s="15">
        <v>1.4819960900000002E-2</v>
      </c>
      <c r="E283" s="15">
        <v>0</v>
      </c>
      <c r="F283" s="16">
        <v>40.699999999999996</v>
      </c>
    </row>
    <row r="284" spans="1:6" ht="15" customHeight="1" x14ac:dyDescent="0.2">
      <c r="A284" s="21" t="s">
        <v>253</v>
      </c>
      <c r="B284" s="14">
        <v>55</v>
      </c>
      <c r="C284" s="15">
        <v>4.5814970469999992</v>
      </c>
      <c r="D284" s="15">
        <v>5.4788560649999964E-2</v>
      </c>
      <c r="E284" s="15">
        <v>0</v>
      </c>
      <c r="F284" s="16">
        <v>756.74999999999977</v>
      </c>
    </row>
    <row r="285" spans="1:6" ht="15" customHeight="1" x14ac:dyDescent="0.2">
      <c r="A285" s="21" t="s">
        <v>254</v>
      </c>
      <c r="B285" s="14">
        <v>49</v>
      </c>
      <c r="C285" s="15">
        <v>3.1949832130000004</v>
      </c>
      <c r="D285" s="15">
        <v>5.4734285333333348E-3</v>
      </c>
      <c r="E285" s="15">
        <v>0</v>
      </c>
      <c r="F285" s="16">
        <v>628.34</v>
      </c>
    </row>
    <row r="286" spans="1:6" ht="15" customHeight="1" x14ac:dyDescent="0.2">
      <c r="A286" s="21" t="s">
        <v>255</v>
      </c>
      <c r="B286" s="14">
        <v>161</v>
      </c>
      <c r="C286" s="15">
        <v>1.6004388089999999</v>
      </c>
      <c r="D286" s="15">
        <v>9.9082434928571397E-2</v>
      </c>
      <c r="E286" s="15">
        <v>0</v>
      </c>
      <c r="F286" s="16">
        <v>589.4</v>
      </c>
    </row>
    <row r="287" spans="1:6" ht="15" customHeight="1" x14ac:dyDescent="0.2">
      <c r="A287" s="21" t="s">
        <v>256</v>
      </c>
      <c r="B287" s="14">
        <v>71</v>
      </c>
      <c r="C287" s="15">
        <v>0.47155725500000001</v>
      </c>
      <c r="D287" s="15">
        <v>1.9378256727272732E-2</v>
      </c>
      <c r="E287" s="15">
        <v>0</v>
      </c>
      <c r="F287" s="16">
        <v>154.20000000000002</v>
      </c>
    </row>
    <row r="288" spans="1:6" ht="15" customHeight="1" x14ac:dyDescent="0.2">
      <c r="A288" s="21" t="s">
        <v>257</v>
      </c>
      <c r="B288" s="14">
        <v>71</v>
      </c>
      <c r="C288" s="15">
        <v>2.0681996090000001</v>
      </c>
      <c r="D288" s="15">
        <v>4.6120560219285713E-2</v>
      </c>
      <c r="E288" s="15">
        <v>0</v>
      </c>
      <c r="F288" s="16">
        <v>141.71999999999994</v>
      </c>
    </row>
    <row r="289" spans="1:6" ht="15" customHeight="1" x14ac:dyDescent="0.2">
      <c r="A289" s="21" t="s">
        <v>258</v>
      </c>
      <c r="B289" s="14">
        <v>40</v>
      </c>
      <c r="C289" s="15">
        <v>13.577225889999999</v>
      </c>
      <c r="D289" s="15">
        <v>3.4734282499999996E-3</v>
      </c>
      <c r="E289" s="15">
        <v>0</v>
      </c>
      <c r="F289" s="16">
        <v>2593.46</v>
      </c>
    </row>
    <row r="290" spans="1:6" ht="15" customHeight="1" x14ac:dyDescent="0.2">
      <c r="A290" s="21" t="s">
        <v>259</v>
      </c>
      <c r="B290" s="14">
        <v>16</v>
      </c>
      <c r="C290" s="15">
        <v>0.621363899</v>
      </c>
      <c r="D290" s="15">
        <v>0.21112608558000004</v>
      </c>
      <c r="E290" s="15">
        <v>0</v>
      </c>
      <c r="F290" s="16">
        <v>61.899999999999991</v>
      </c>
    </row>
    <row r="291" spans="1:6" ht="15" customHeight="1" x14ac:dyDescent="0.2">
      <c r="A291" s="21" t="s">
        <v>260</v>
      </c>
      <c r="B291" s="14">
        <v>33</v>
      </c>
      <c r="C291" s="15">
        <v>4.4409436149999992</v>
      </c>
      <c r="D291" s="15">
        <v>1.1668815119</v>
      </c>
      <c r="E291" s="15">
        <v>0</v>
      </c>
      <c r="F291" s="16">
        <v>251.47</v>
      </c>
    </row>
    <row r="292" spans="1:6" ht="15" customHeight="1" x14ac:dyDescent="0.2">
      <c r="A292" s="21" t="s">
        <v>261</v>
      </c>
      <c r="B292" s="11">
        <v>1248</v>
      </c>
      <c r="C292" s="12">
        <v>208.50744818599995</v>
      </c>
      <c r="D292" s="12">
        <v>18.501511228149621</v>
      </c>
      <c r="E292" s="12">
        <v>0</v>
      </c>
      <c r="F292" s="13">
        <v>30046.040000000015</v>
      </c>
    </row>
    <row r="293" spans="1:6" ht="15" customHeight="1" x14ac:dyDescent="0.2">
      <c r="A293" s="21" t="s">
        <v>682</v>
      </c>
      <c r="B293" s="14">
        <v>29</v>
      </c>
      <c r="C293" s="15">
        <v>2.6478175290000001</v>
      </c>
      <c r="D293" s="15">
        <v>2.0000000000000004E-2</v>
      </c>
      <c r="E293" s="15">
        <v>0</v>
      </c>
      <c r="F293" s="16">
        <v>54.47</v>
      </c>
    </row>
    <row r="294" spans="1:6" ht="15" customHeight="1" x14ac:dyDescent="0.2">
      <c r="A294" s="21" t="s">
        <v>262</v>
      </c>
      <c r="B294" s="14">
        <v>33</v>
      </c>
      <c r="C294" s="15">
        <v>7.0747921740000006</v>
      </c>
      <c r="D294" s="15">
        <v>1.0011578093333333</v>
      </c>
      <c r="E294" s="15">
        <v>0</v>
      </c>
      <c r="F294" s="16">
        <v>86.18</v>
      </c>
    </row>
    <row r="295" spans="1:6" ht="15" customHeight="1" x14ac:dyDescent="0.2">
      <c r="A295" s="21" t="s">
        <v>263</v>
      </c>
      <c r="B295" s="14">
        <v>8</v>
      </c>
      <c r="C295" s="15">
        <v>1.7630832459999999</v>
      </c>
      <c r="D295" s="15">
        <v>0</v>
      </c>
      <c r="E295" s="15">
        <v>0</v>
      </c>
      <c r="F295" s="16">
        <v>31.580000000000002</v>
      </c>
    </row>
    <row r="296" spans="1:6" ht="15" customHeight="1" x14ac:dyDescent="0.2">
      <c r="A296" s="21" t="s">
        <v>264</v>
      </c>
      <c r="B296" s="14">
        <v>24</v>
      </c>
      <c r="C296" s="15">
        <v>7.080827833999999</v>
      </c>
      <c r="D296" s="15">
        <v>1.0188722683333335E-2</v>
      </c>
      <c r="E296" s="15">
        <v>0</v>
      </c>
      <c r="F296" s="16">
        <v>228.81000000000003</v>
      </c>
    </row>
    <row r="297" spans="1:6" ht="15" customHeight="1" x14ac:dyDescent="0.2">
      <c r="A297" s="21" t="s">
        <v>265</v>
      </c>
      <c r="B297" s="14">
        <v>43</v>
      </c>
      <c r="C297" s="15">
        <v>7.5581822409999981</v>
      </c>
      <c r="D297" s="15">
        <v>0.25</v>
      </c>
      <c r="E297" s="15">
        <v>0</v>
      </c>
      <c r="F297" s="16">
        <v>184.65999999999994</v>
      </c>
    </row>
    <row r="298" spans="1:6" ht="15" customHeight="1" x14ac:dyDescent="0.2">
      <c r="A298" s="21" t="s">
        <v>266</v>
      </c>
      <c r="B298" s="14">
        <v>8</v>
      </c>
      <c r="C298" s="15">
        <v>3.2606518470000001</v>
      </c>
      <c r="D298" s="15">
        <v>2</v>
      </c>
      <c r="E298" s="15">
        <v>0</v>
      </c>
      <c r="F298" s="16">
        <v>29.410000000000004</v>
      </c>
    </row>
    <row r="299" spans="1:6" ht="15" customHeight="1" x14ac:dyDescent="0.2">
      <c r="A299" s="21" t="s">
        <v>267</v>
      </c>
      <c r="B299" s="14">
        <v>367</v>
      </c>
      <c r="C299" s="15">
        <v>46.102163942000011</v>
      </c>
      <c r="D299" s="15">
        <v>2.0487890466666681</v>
      </c>
      <c r="E299" s="15">
        <v>0</v>
      </c>
      <c r="F299" s="16">
        <v>21987.140000000003</v>
      </c>
    </row>
    <row r="300" spans="1:6" ht="15" customHeight="1" x14ac:dyDescent="0.2">
      <c r="A300" s="21" t="s">
        <v>268</v>
      </c>
      <c r="B300" s="14">
        <v>661</v>
      </c>
      <c r="C300" s="15">
        <v>84.278857240999983</v>
      </c>
      <c r="D300" s="15">
        <v>13.167902221466289</v>
      </c>
      <c r="E300" s="15">
        <v>0</v>
      </c>
      <c r="F300" s="16">
        <v>4529.0599999999968</v>
      </c>
    </row>
    <row r="301" spans="1:6" ht="15" customHeight="1" x14ac:dyDescent="0.2">
      <c r="A301" s="21" t="s">
        <v>269</v>
      </c>
      <c r="B301" s="14">
        <v>75</v>
      </c>
      <c r="C301" s="15">
        <v>48.741072132000006</v>
      </c>
      <c r="D301" s="15">
        <v>3.4734280000000006E-3</v>
      </c>
      <c r="E301" s="15">
        <v>0</v>
      </c>
      <c r="F301" s="16">
        <v>2914.73</v>
      </c>
    </row>
    <row r="302" spans="1:6" ht="15" customHeight="1" x14ac:dyDescent="0.2">
      <c r="A302" s="21" t="s">
        <v>270</v>
      </c>
      <c r="B302" s="11">
        <v>2254</v>
      </c>
      <c r="C302" s="12">
        <v>741.95696654100072</v>
      </c>
      <c r="D302" s="12">
        <v>122.75912644972226</v>
      </c>
      <c r="E302" s="12">
        <v>61.500960000000106</v>
      </c>
      <c r="F302" s="13">
        <v>90936.274000000092</v>
      </c>
    </row>
    <row r="303" spans="1:6" ht="15" customHeight="1" x14ac:dyDescent="0.2">
      <c r="A303" s="21" t="s">
        <v>271</v>
      </c>
      <c r="B303" s="14">
        <v>241</v>
      </c>
      <c r="C303" s="15">
        <v>6.3812759019999978</v>
      </c>
      <c r="D303" s="15">
        <v>0.34982080877358041</v>
      </c>
      <c r="E303" s="15">
        <v>0</v>
      </c>
      <c r="F303" s="16">
        <v>5731.6700000000028</v>
      </c>
    </row>
    <row r="304" spans="1:6" ht="15" customHeight="1" x14ac:dyDescent="0.2">
      <c r="A304" s="21" t="s">
        <v>272</v>
      </c>
      <c r="B304" s="14">
        <v>193</v>
      </c>
      <c r="C304" s="15">
        <v>17.130065994999988</v>
      </c>
      <c r="D304" s="15">
        <v>1.401402706188235</v>
      </c>
      <c r="E304" s="15">
        <v>0</v>
      </c>
      <c r="F304" s="16">
        <v>3025.5200000000013</v>
      </c>
    </row>
    <row r="305" spans="1:6" ht="15" customHeight="1" x14ac:dyDescent="0.2">
      <c r="A305" s="21" t="s">
        <v>273</v>
      </c>
      <c r="B305" s="14">
        <v>273</v>
      </c>
      <c r="C305" s="15">
        <v>293.3016047239999</v>
      </c>
      <c r="D305" s="15">
        <v>55.259271758550781</v>
      </c>
      <c r="E305" s="15">
        <v>30</v>
      </c>
      <c r="F305" s="16">
        <v>33753.25999999998</v>
      </c>
    </row>
    <row r="306" spans="1:6" ht="15" customHeight="1" x14ac:dyDescent="0.2">
      <c r="A306" s="21" t="s">
        <v>274</v>
      </c>
      <c r="B306" s="14">
        <v>145</v>
      </c>
      <c r="C306" s="15">
        <v>22.799752229999996</v>
      </c>
      <c r="D306" s="15">
        <v>1.7495225234181813</v>
      </c>
      <c r="E306" s="15">
        <v>0</v>
      </c>
      <c r="F306" s="16">
        <v>1385.5640000000001</v>
      </c>
    </row>
    <row r="307" spans="1:6" ht="15" customHeight="1" x14ac:dyDescent="0.2">
      <c r="A307" s="21" t="s">
        <v>275</v>
      </c>
      <c r="B307" s="14">
        <v>343</v>
      </c>
      <c r="C307" s="15">
        <v>12.561838603999988</v>
      </c>
      <c r="D307" s="15">
        <v>0.72054707924742456</v>
      </c>
      <c r="E307" s="15">
        <v>0</v>
      </c>
      <c r="F307" s="16">
        <v>864.66000000000099</v>
      </c>
    </row>
    <row r="308" spans="1:6" ht="15" customHeight="1" x14ac:dyDescent="0.2">
      <c r="A308" s="21" t="s">
        <v>276</v>
      </c>
      <c r="B308" s="14">
        <v>546</v>
      </c>
      <c r="C308" s="15">
        <v>243.092422142</v>
      </c>
      <c r="D308" s="15">
        <v>43.094048546495443</v>
      </c>
      <c r="E308" s="15">
        <v>31.500960000000013</v>
      </c>
      <c r="F308" s="16">
        <v>30743.909999999996</v>
      </c>
    </row>
    <row r="309" spans="1:6" ht="15" customHeight="1" x14ac:dyDescent="0.2">
      <c r="A309" s="21" t="s">
        <v>277</v>
      </c>
      <c r="B309" s="14">
        <v>513</v>
      </c>
      <c r="C309" s="15">
        <v>146.69000694400015</v>
      </c>
      <c r="D309" s="15">
        <v>20.184513027048681</v>
      </c>
      <c r="E309" s="15">
        <v>0</v>
      </c>
      <c r="F309" s="16">
        <v>15431.690000000008</v>
      </c>
    </row>
    <row r="310" spans="1:6" ht="21" customHeight="1" x14ac:dyDescent="0.2">
      <c r="A310" s="21" t="s">
        <v>9</v>
      </c>
      <c r="B310" s="11">
        <f>SUM(B311+B317+B325+B335+B344+B352+B361)</f>
        <v>6312</v>
      </c>
      <c r="C310" s="12">
        <f>SUM(C311+C317+C325+C335+C344+C352+C361)</f>
        <v>1269.5371888160014</v>
      </c>
      <c r="D310" s="12">
        <f>SUM(D311+D317+D325+D335+D344+D352+D361)</f>
        <v>157.329259881301</v>
      </c>
      <c r="E310" s="12">
        <f>SUM(E311+E317+E325+E335+E344+E352+E361)</f>
        <v>520.47743262825929</v>
      </c>
      <c r="F310" s="13">
        <f>SUM(F311+F317+F325+F335+F344+F352+F361)</f>
        <v>204130.37130000003</v>
      </c>
    </row>
    <row r="311" spans="1:6" ht="15" customHeight="1" x14ac:dyDescent="0.2">
      <c r="A311" s="21" t="s">
        <v>278</v>
      </c>
      <c r="B311" s="11">
        <v>82</v>
      </c>
      <c r="C311" s="12">
        <v>0.2836540500000001</v>
      </c>
      <c r="D311" s="12">
        <v>1.1809656419999995E-2</v>
      </c>
      <c r="E311" s="12">
        <v>0</v>
      </c>
      <c r="F311" s="13">
        <v>85.965000000000018</v>
      </c>
    </row>
    <row r="312" spans="1:6" ht="15" customHeight="1" x14ac:dyDescent="0.2">
      <c r="A312" s="21" t="s">
        <v>683</v>
      </c>
      <c r="B312" s="14">
        <v>18</v>
      </c>
      <c r="C312" s="15">
        <v>7.9987265000000002E-2</v>
      </c>
      <c r="D312" s="15">
        <v>5.789047099999999E-3</v>
      </c>
      <c r="E312" s="15">
        <v>0</v>
      </c>
      <c r="F312" s="16">
        <v>19.809999999999999</v>
      </c>
    </row>
    <row r="313" spans="1:6" ht="15" customHeight="1" x14ac:dyDescent="0.2">
      <c r="A313" s="21" t="s">
        <v>279</v>
      </c>
      <c r="B313" s="14">
        <v>31</v>
      </c>
      <c r="C313" s="15">
        <v>0.16499594799999998</v>
      </c>
      <c r="D313" s="15">
        <v>5.673266320000001E-3</v>
      </c>
      <c r="E313" s="15">
        <v>0</v>
      </c>
      <c r="F313" s="16">
        <v>52.905000000000008</v>
      </c>
    </row>
    <row r="314" spans="1:6" ht="15" customHeight="1" x14ac:dyDescent="0.2">
      <c r="A314" s="21" t="s">
        <v>280</v>
      </c>
      <c r="B314" s="14">
        <v>14</v>
      </c>
      <c r="C314" s="15">
        <v>1.5398867E-2</v>
      </c>
      <c r="D314" s="15">
        <v>0</v>
      </c>
      <c r="E314" s="15">
        <v>0</v>
      </c>
      <c r="F314" s="16">
        <v>4.45</v>
      </c>
    </row>
    <row r="315" spans="1:6" ht="15" customHeight="1" x14ac:dyDescent="0.2">
      <c r="A315" s="21" t="s">
        <v>281</v>
      </c>
      <c r="B315" s="14">
        <v>14</v>
      </c>
      <c r="C315" s="15">
        <v>1.5746209000000001E-2</v>
      </c>
      <c r="D315" s="15">
        <v>3.4734300000000001E-4</v>
      </c>
      <c r="E315" s="15">
        <v>0</v>
      </c>
      <c r="F315" s="16">
        <v>7.4699999999999989</v>
      </c>
    </row>
    <row r="316" spans="1:6" ht="15" customHeight="1" x14ac:dyDescent="0.2">
      <c r="A316" s="21" t="s">
        <v>282</v>
      </c>
      <c r="B316" s="14">
        <v>5</v>
      </c>
      <c r="C316" s="15">
        <v>7.5257610000000006E-3</v>
      </c>
      <c r="D316" s="15">
        <v>0</v>
      </c>
      <c r="E316" s="15">
        <v>0</v>
      </c>
      <c r="F316" s="16">
        <v>1.33</v>
      </c>
    </row>
    <row r="317" spans="1:6" ht="15" customHeight="1" x14ac:dyDescent="0.2">
      <c r="A317" s="21" t="s">
        <v>283</v>
      </c>
      <c r="B317" s="11">
        <v>1309</v>
      </c>
      <c r="C317" s="12">
        <v>151.334683334</v>
      </c>
      <c r="D317" s="12">
        <v>4.02656139806429</v>
      </c>
      <c r="E317" s="12">
        <v>0.54000000000000048</v>
      </c>
      <c r="F317" s="13">
        <v>17871.13959999998</v>
      </c>
    </row>
    <row r="318" spans="1:6" ht="15" customHeight="1" x14ac:dyDescent="0.2">
      <c r="A318" s="21" t="s">
        <v>684</v>
      </c>
      <c r="B318" s="14">
        <v>254</v>
      </c>
      <c r="C318" s="15">
        <v>9.8595496140000005</v>
      </c>
      <c r="D318" s="15">
        <v>0.27559492305013455</v>
      </c>
      <c r="E318" s="15">
        <v>4.0000000000000042E-2</v>
      </c>
      <c r="F318" s="16">
        <v>1177.2099999999998</v>
      </c>
    </row>
    <row r="319" spans="1:6" ht="15" customHeight="1" x14ac:dyDescent="0.2">
      <c r="A319" s="21" t="s">
        <v>284</v>
      </c>
      <c r="B319" s="14">
        <v>278</v>
      </c>
      <c r="C319" s="15">
        <v>21.483401643000001</v>
      </c>
      <c r="D319" s="15">
        <v>0.27402832320000009</v>
      </c>
      <c r="E319" s="15">
        <v>0</v>
      </c>
      <c r="F319" s="16">
        <v>2400.8646000000008</v>
      </c>
    </row>
    <row r="320" spans="1:6" ht="15" customHeight="1" x14ac:dyDescent="0.2">
      <c r="A320" s="21" t="s">
        <v>285</v>
      </c>
      <c r="B320" s="14">
        <v>97</v>
      </c>
      <c r="C320" s="15">
        <v>62.033593838999998</v>
      </c>
      <c r="D320" s="15">
        <v>2.5818679517499992</v>
      </c>
      <c r="E320" s="15">
        <v>0.50000000000000011</v>
      </c>
      <c r="F320" s="16">
        <v>6402.9</v>
      </c>
    </row>
    <row r="321" spans="1:6" ht="15" customHeight="1" x14ac:dyDescent="0.2">
      <c r="A321" s="21" t="s">
        <v>286</v>
      </c>
      <c r="B321" s="14">
        <v>147</v>
      </c>
      <c r="C321" s="15">
        <v>18.868358225999998</v>
      </c>
      <c r="D321" s="15">
        <v>0.13381561885714288</v>
      </c>
      <c r="E321" s="15">
        <v>0</v>
      </c>
      <c r="F321" s="16">
        <v>3510.2799999999997</v>
      </c>
    </row>
    <row r="322" spans="1:6" ht="15" customHeight="1" x14ac:dyDescent="0.2">
      <c r="A322" s="21" t="s">
        <v>287</v>
      </c>
      <c r="B322" s="14">
        <v>141</v>
      </c>
      <c r="C322" s="15">
        <v>18.118212339999999</v>
      </c>
      <c r="D322" s="15">
        <v>7.1856682527777729E-2</v>
      </c>
      <c r="E322" s="15">
        <v>0</v>
      </c>
      <c r="F322" s="16">
        <v>2442.3300000000013</v>
      </c>
    </row>
    <row r="323" spans="1:6" ht="15" customHeight="1" x14ac:dyDescent="0.2">
      <c r="A323" s="21" t="s">
        <v>288</v>
      </c>
      <c r="B323" s="14">
        <v>201</v>
      </c>
      <c r="C323" s="15">
        <v>7.229847168</v>
      </c>
      <c r="D323" s="15">
        <v>0.32477507994828281</v>
      </c>
      <c r="E323" s="15">
        <v>0</v>
      </c>
      <c r="F323" s="16">
        <v>992.08499999999958</v>
      </c>
    </row>
    <row r="324" spans="1:6" ht="15" customHeight="1" x14ac:dyDescent="0.2">
      <c r="A324" s="21" t="s">
        <v>289</v>
      </c>
      <c r="B324" s="14">
        <v>191</v>
      </c>
      <c r="C324" s="15">
        <v>13.741720503999996</v>
      </c>
      <c r="D324" s="15">
        <v>0.36462281873095287</v>
      </c>
      <c r="E324" s="15">
        <v>0</v>
      </c>
      <c r="F324" s="16">
        <v>945.46999999999946</v>
      </c>
    </row>
    <row r="325" spans="1:6" ht="15" customHeight="1" x14ac:dyDescent="0.2">
      <c r="A325" s="21" t="s">
        <v>290</v>
      </c>
      <c r="B325" s="11">
        <v>1457</v>
      </c>
      <c r="C325" s="12">
        <v>38.058432301999986</v>
      </c>
      <c r="D325" s="12">
        <v>2.848770661654799</v>
      </c>
      <c r="E325" s="12">
        <v>3.9567613333333224E-3</v>
      </c>
      <c r="F325" s="13">
        <v>8639.5008999999864</v>
      </c>
    </row>
    <row r="326" spans="1:6" ht="15" customHeight="1" x14ac:dyDescent="0.2">
      <c r="A326" s="21" t="s">
        <v>685</v>
      </c>
      <c r="B326" s="14">
        <v>349</v>
      </c>
      <c r="C326" s="15">
        <v>8.3402906070000018</v>
      </c>
      <c r="D326" s="15">
        <v>8.7002170750000066E-2</v>
      </c>
      <c r="E326" s="15">
        <v>0</v>
      </c>
      <c r="F326" s="16">
        <v>1070.2700000000004</v>
      </c>
    </row>
    <row r="327" spans="1:6" ht="15" customHeight="1" x14ac:dyDescent="0.2">
      <c r="A327" s="21" t="s">
        <v>291</v>
      </c>
      <c r="B327" s="14">
        <v>104</v>
      </c>
      <c r="C327" s="15">
        <v>2.9274794469999996</v>
      </c>
      <c r="D327" s="15">
        <v>2.3918560176470594E-2</v>
      </c>
      <c r="E327" s="15">
        <v>0</v>
      </c>
      <c r="F327" s="16">
        <v>573.24999999999989</v>
      </c>
    </row>
    <row r="328" spans="1:6" ht="15" customHeight="1" x14ac:dyDescent="0.2">
      <c r="A328" s="21" t="s">
        <v>292</v>
      </c>
      <c r="B328" s="14">
        <v>135</v>
      </c>
      <c r="C328" s="15">
        <v>2.3965323580000004</v>
      </c>
      <c r="D328" s="15">
        <v>2.6852170827619041E-2</v>
      </c>
      <c r="E328" s="15">
        <v>1.15E-4</v>
      </c>
      <c r="F328" s="16">
        <v>571.76999999999987</v>
      </c>
    </row>
    <row r="329" spans="1:6" ht="15" customHeight="1" x14ac:dyDescent="0.2">
      <c r="A329" s="21" t="s">
        <v>293</v>
      </c>
      <c r="B329" s="14">
        <v>131</v>
      </c>
      <c r="C329" s="15">
        <v>4.5672397809999978</v>
      </c>
      <c r="D329" s="15">
        <v>6.9468569999999999E-3</v>
      </c>
      <c r="E329" s="15">
        <v>1.1999999999999999E-4</v>
      </c>
      <c r="F329" s="16">
        <v>1540.8900000000003</v>
      </c>
    </row>
    <row r="330" spans="1:6" ht="15" customHeight="1" x14ac:dyDescent="0.2">
      <c r="A330" s="21" t="s">
        <v>294</v>
      </c>
      <c r="B330" s="14">
        <v>102</v>
      </c>
      <c r="C330" s="15">
        <v>1.0353699170000001</v>
      </c>
      <c r="D330" s="15">
        <v>1.9148580204285719E-2</v>
      </c>
      <c r="E330" s="15">
        <v>0</v>
      </c>
      <c r="F330" s="16">
        <v>263.41000000000003</v>
      </c>
    </row>
    <row r="331" spans="1:6" ht="15" customHeight="1" x14ac:dyDescent="0.2">
      <c r="A331" s="21" t="s">
        <v>295</v>
      </c>
      <c r="B331" s="14">
        <v>120</v>
      </c>
      <c r="C331" s="15">
        <v>1.7070938929999999</v>
      </c>
      <c r="D331" s="15">
        <v>5.7890475000000046E-4</v>
      </c>
      <c r="E331" s="15">
        <v>0</v>
      </c>
      <c r="F331" s="16">
        <v>207.37000000000006</v>
      </c>
    </row>
    <row r="332" spans="1:6" ht="15" customHeight="1" x14ac:dyDescent="0.2">
      <c r="A332" s="21" t="s">
        <v>296</v>
      </c>
      <c r="B332" s="14">
        <v>172</v>
      </c>
      <c r="C332" s="15">
        <v>4.1805765869999991</v>
      </c>
      <c r="D332" s="15">
        <v>8.8662152075000028E-2</v>
      </c>
      <c r="E332" s="15">
        <v>1.3333333333333331E-4</v>
      </c>
      <c r="F332" s="16">
        <v>1390.3108999999997</v>
      </c>
    </row>
    <row r="333" spans="1:6" ht="15" customHeight="1" x14ac:dyDescent="0.2">
      <c r="A333" s="21" t="s">
        <v>297</v>
      </c>
      <c r="B333" s="14">
        <v>195</v>
      </c>
      <c r="C333" s="15">
        <v>9.8342769459999992</v>
      </c>
      <c r="D333" s="15">
        <v>2.5897714123603186</v>
      </c>
      <c r="E333" s="15">
        <v>3.5884279999999994E-3</v>
      </c>
      <c r="F333" s="16">
        <v>2196.7900000000004</v>
      </c>
    </row>
    <row r="334" spans="1:6" ht="15" customHeight="1" x14ac:dyDescent="0.2">
      <c r="A334" s="21" t="s">
        <v>298</v>
      </c>
      <c r="B334" s="14">
        <v>149</v>
      </c>
      <c r="C334" s="15">
        <v>3.0695727660000012</v>
      </c>
      <c r="D334" s="15">
        <v>5.889853511111114E-3</v>
      </c>
      <c r="E334" s="15">
        <v>0</v>
      </c>
      <c r="F334" s="16">
        <v>825.44000000000028</v>
      </c>
    </row>
    <row r="335" spans="1:6" ht="15" customHeight="1" x14ac:dyDescent="0.2">
      <c r="A335" s="21" t="s">
        <v>299</v>
      </c>
      <c r="B335" s="11">
        <v>1678</v>
      </c>
      <c r="C335" s="12">
        <v>862.52255642900116</v>
      </c>
      <c r="D335" s="12">
        <v>142.05524699098706</v>
      </c>
      <c r="E335" s="12">
        <v>420.43311781546464</v>
      </c>
      <c r="F335" s="13">
        <v>129892.73500000009</v>
      </c>
    </row>
    <row r="336" spans="1:6" ht="15" customHeight="1" x14ac:dyDescent="0.2">
      <c r="A336" s="21" t="s">
        <v>686</v>
      </c>
      <c r="B336" s="14">
        <v>489</v>
      </c>
      <c r="C336" s="15">
        <v>305.81477248499999</v>
      </c>
      <c r="D336" s="15">
        <v>64.001841097322256</v>
      </c>
      <c r="E336" s="15">
        <v>180.15232806190016</v>
      </c>
      <c r="F336" s="16">
        <v>35689.299999999996</v>
      </c>
    </row>
    <row r="337" spans="1:6" ht="15" customHeight="1" x14ac:dyDescent="0.2">
      <c r="A337" s="21" t="s">
        <v>300</v>
      </c>
      <c r="B337" s="14">
        <v>44</v>
      </c>
      <c r="C337" s="15">
        <v>9.9097128630000011</v>
      </c>
      <c r="D337" s="15">
        <v>0.35926247499999991</v>
      </c>
      <c r="E337" s="15">
        <v>1.0000000000000002</v>
      </c>
      <c r="F337" s="16">
        <v>1809.1600000000003</v>
      </c>
    </row>
    <row r="338" spans="1:6" ht="15" customHeight="1" x14ac:dyDescent="0.2">
      <c r="A338" s="21" t="s">
        <v>301</v>
      </c>
      <c r="B338" s="14">
        <v>324</v>
      </c>
      <c r="C338" s="15">
        <v>224.11491374200006</v>
      </c>
      <c r="D338" s="15">
        <v>63.190955193000043</v>
      </c>
      <c r="E338" s="15">
        <v>118.40578904700003</v>
      </c>
      <c r="F338" s="16">
        <v>20755.254999999994</v>
      </c>
    </row>
    <row r="339" spans="1:6" ht="15" customHeight="1" x14ac:dyDescent="0.2">
      <c r="A339" s="21" t="s">
        <v>80</v>
      </c>
      <c r="B339" s="14">
        <v>173</v>
      </c>
      <c r="C339" s="15">
        <v>28.658543474000005</v>
      </c>
      <c r="D339" s="15">
        <v>2.0915132400000001E-2</v>
      </c>
      <c r="E339" s="15">
        <v>2.5100578904700002</v>
      </c>
      <c r="F339" s="16">
        <v>3545.4100000000003</v>
      </c>
    </row>
    <row r="340" spans="1:6" ht="15" customHeight="1" x14ac:dyDescent="0.2">
      <c r="A340" s="21" t="s">
        <v>302</v>
      </c>
      <c r="B340" s="14">
        <v>270</v>
      </c>
      <c r="C340" s="15">
        <v>160.76479564300001</v>
      </c>
      <c r="D340" s="15">
        <v>2.3696363893125003</v>
      </c>
      <c r="E340" s="15">
        <v>107.25494281609498</v>
      </c>
      <c r="F340" s="16">
        <v>42877.459999999992</v>
      </c>
    </row>
    <row r="341" spans="1:6" ht="15" customHeight="1" x14ac:dyDescent="0.2">
      <c r="A341" s="21" t="s">
        <v>303</v>
      </c>
      <c r="B341" s="14">
        <v>39</v>
      </c>
      <c r="C341" s="15">
        <v>10.970918143</v>
      </c>
      <c r="D341" s="15">
        <v>0</v>
      </c>
      <c r="E341" s="15">
        <v>0</v>
      </c>
      <c r="F341" s="16">
        <v>4369.25</v>
      </c>
    </row>
    <row r="342" spans="1:6" ht="15" customHeight="1" x14ac:dyDescent="0.2">
      <c r="A342" s="21" t="s">
        <v>304</v>
      </c>
      <c r="B342" s="14">
        <v>287</v>
      </c>
      <c r="C342" s="15">
        <v>106.05833391000002</v>
      </c>
      <c r="D342" s="15">
        <v>11.912636703952389</v>
      </c>
      <c r="E342" s="15">
        <v>10.71</v>
      </c>
      <c r="F342" s="16">
        <v>19548.990000000009</v>
      </c>
    </row>
    <row r="343" spans="1:6" ht="15" customHeight="1" x14ac:dyDescent="0.2">
      <c r="A343" s="21" t="s">
        <v>305</v>
      </c>
      <c r="B343" s="14">
        <v>52</v>
      </c>
      <c r="C343" s="15">
        <v>16.230566168999999</v>
      </c>
      <c r="D343" s="15">
        <v>0.20000000000000004</v>
      </c>
      <c r="E343" s="15">
        <v>0.40000000000000008</v>
      </c>
      <c r="F343" s="16">
        <v>1297.9099999999999</v>
      </c>
    </row>
    <row r="344" spans="1:6" ht="15" customHeight="1" x14ac:dyDescent="0.2">
      <c r="A344" s="21" t="s">
        <v>306</v>
      </c>
      <c r="B344" s="11">
        <v>473</v>
      </c>
      <c r="C344" s="12">
        <v>6.5352414239999952</v>
      </c>
      <c r="D344" s="12">
        <v>5.3485077707685236E-2</v>
      </c>
      <c r="E344" s="12">
        <v>0.05</v>
      </c>
      <c r="F344" s="13">
        <v>4135.7584000000015</v>
      </c>
    </row>
    <row r="345" spans="1:6" ht="15" customHeight="1" x14ac:dyDescent="0.2">
      <c r="A345" s="21" t="s">
        <v>687</v>
      </c>
      <c r="B345" s="14">
        <v>114</v>
      </c>
      <c r="C345" s="15">
        <v>0.76108255600000008</v>
      </c>
      <c r="D345" s="15">
        <v>2.3760286797008551E-2</v>
      </c>
      <c r="E345" s="15">
        <v>0</v>
      </c>
      <c r="F345" s="16">
        <v>772.59500000000003</v>
      </c>
    </row>
    <row r="346" spans="1:6" ht="15" customHeight="1" x14ac:dyDescent="0.2">
      <c r="A346" s="21" t="s">
        <v>68</v>
      </c>
      <c r="B346" s="14">
        <v>98</v>
      </c>
      <c r="C346" s="15">
        <v>1.4709829859999999</v>
      </c>
      <c r="D346" s="15">
        <v>7.6415429500000026E-3</v>
      </c>
      <c r="E346" s="15">
        <v>0</v>
      </c>
      <c r="F346" s="16">
        <v>643.60000000000014</v>
      </c>
    </row>
    <row r="347" spans="1:6" ht="15" customHeight="1" x14ac:dyDescent="0.2">
      <c r="A347" s="21" t="s">
        <v>307</v>
      </c>
      <c r="B347" s="14">
        <v>32</v>
      </c>
      <c r="C347" s="15">
        <v>0.41479448999999996</v>
      </c>
      <c r="D347" s="15">
        <v>0</v>
      </c>
      <c r="E347" s="15">
        <v>0</v>
      </c>
      <c r="F347" s="16">
        <v>154.96999999999997</v>
      </c>
    </row>
    <row r="348" spans="1:6" ht="15" customHeight="1" x14ac:dyDescent="0.2">
      <c r="A348" s="21" t="s">
        <v>308</v>
      </c>
      <c r="B348" s="14">
        <v>22</v>
      </c>
      <c r="C348" s="15">
        <v>1.3566168789999999</v>
      </c>
      <c r="D348" s="15">
        <v>0</v>
      </c>
      <c r="E348" s="15">
        <v>0</v>
      </c>
      <c r="F348" s="16">
        <v>1469.1199999999997</v>
      </c>
    </row>
    <row r="349" spans="1:6" ht="15" customHeight="1" x14ac:dyDescent="0.2">
      <c r="A349" s="21" t="s">
        <v>309</v>
      </c>
      <c r="B349" s="14">
        <v>54</v>
      </c>
      <c r="C349" s="15">
        <v>0.27373972799999996</v>
      </c>
      <c r="D349" s="15">
        <v>3.5892100000000002E-3</v>
      </c>
      <c r="E349" s="15">
        <v>0.05</v>
      </c>
      <c r="F349" s="16">
        <v>421.19</v>
      </c>
    </row>
    <row r="350" spans="1:6" ht="15" customHeight="1" x14ac:dyDescent="0.2">
      <c r="A350" s="21" t="s">
        <v>310</v>
      </c>
      <c r="B350" s="14">
        <v>51</v>
      </c>
      <c r="C350" s="15">
        <v>0.21283084300000002</v>
      </c>
      <c r="D350" s="15">
        <v>3.9262480000000002E-3</v>
      </c>
      <c r="E350" s="15">
        <v>0</v>
      </c>
      <c r="F350" s="16">
        <v>74.02</v>
      </c>
    </row>
    <row r="351" spans="1:6" ht="15" customHeight="1" x14ac:dyDescent="0.2">
      <c r="A351" s="21" t="s">
        <v>311</v>
      </c>
      <c r="B351" s="14">
        <v>102</v>
      </c>
      <c r="C351" s="15">
        <v>2.045193942</v>
      </c>
      <c r="D351" s="15">
        <v>1.4567789960676689E-2</v>
      </c>
      <c r="E351" s="15">
        <v>0</v>
      </c>
      <c r="F351" s="16">
        <v>600.26339999999993</v>
      </c>
    </row>
    <row r="352" spans="1:6" ht="15" customHeight="1" x14ac:dyDescent="0.2">
      <c r="A352" s="21" t="s">
        <v>312</v>
      </c>
      <c r="B352" s="11">
        <v>913</v>
      </c>
      <c r="C352" s="12">
        <v>87.662466128999952</v>
      </c>
      <c r="D352" s="12">
        <v>6.1565676646374525</v>
      </c>
      <c r="E352" s="12">
        <v>7.3003580514613402</v>
      </c>
      <c r="F352" s="13">
        <v>11777.517399999993</v>
      </c>
    </row>
    <row r="353" spans="1:6" ht="15" customHeight="1" x14ac:dyDescent="0.2">
      <c r="A353" s="21" t="s">
        <v>688</v>
      </c>
      <c r="B353" s="14">
        <v>67</v>
      </c>
      <c r="C353" s="15">
        <v>0.18021072100000005</v>
      </c>
      <c r="D353" s="15">
        <v>7.5855042133333318E-3</v>
      </c>
      <c r="E353" s="15">
        <v>0</v>
      </c>
      <c r="F353" s="16">
        <v>43.940000000000005</v>
      </c>
    </row>
    <row r="354" spans="1:6" ht="15" customHeight="1" x14ac:dyDescent="0.2">
      <c r="A354" s="21" t="s">
        <v>313</v>
      </c>
      <c r="B354" s="14">
        <v>107</v>
      </c>
      <c r="C354" s="15">
        <v>5.7843579920000003</v>
      </c>
      <c r="D354" s="15">
        <v>1.0157146458000004</v>
      </c>
      <c r="E354" s="15">
        <v>2.0000199999999997</v>
      </c>
      <c r="F354" s="16">
        <v>943.73000000000013</v>
      </c>
    </row>
    <row r="355" spans="1:6" ht="15" customHeight="1" x14ac:dyDescent="0.2">
      <c r="A355" s="21" t="s">
        <v>314</v>
      </c>
      <c r="B355" s="14">
        <v>145</v>
      </c>
      <c r="C355" s="15">
        <v>2.0789209269999986</v>
      </c>
      <c r="D355" s="15">
        <v>0.60996014235476204</v>
      </c>
      <c r="E355" s="15">
        <v>0</v>
      </c>
      <c r="F355" s="16">
        <v>317.15000000000003</v>
      </c>
    </row>
    <row r="356" spans="1:6" ht="15" customHeight="1" x14ac:dyDescent="0.2">
      <c r="A356" s="21" t="s">
        <v>315</v>
      </c>
      <c r="B356" s="14">
        <v>130</v>
      </c>
      <c r="C356" s="15">
        <v>0.7631573479999999</v>
      </c>
      <c r="D356" s="15">
        <v>3.7049905000000011E-3</v>
      </c>
      <c r="E356" s="15">
        <v>0</v>
      </c>
      <c r="F356" s="16">
        <v>476.56150000000014</v>
      </c>
    </row>
    <row r="357" spans="1:6" ht="15" customHeight="1" x14ac:dyDescent="0.2">
      <c r="A357" s="21" t="s">
        <v>316</v>
      </c>
      <c r="B357" s="14">
        <v>90</v>
      </c>
      <c r="C357" s="15">
        <v>3.9392891029999997</v>
      </c>
      <c r="D357" s="15">
        <v>0.52703214911356588</v>
      </c>
      <c r="E357" s="15">
        <v>2.3156188000000014E-5</v>
      </c>
      <c r="F357" s="16">
        <v>463.16999999999996</v>
      </c>
    </row>
    <row r="358" spans="1:6" ht="15" customHeight="1" x14ac:dyDescent="0.2">
      <c r="A358" s="21" t="s">
        <v>317</v>
      </c>
      <c r="B358" s="14">
        <v>72</v>
      </c>
      <c r="C358" s="15">
        <v>58.57282620999996</v>
      </c>
      <c r="D358" s="15">
        <v>3.9173809523809524</v>
      </c>
      <c r="E358" s="15">
        <v>5.2501157809999999</v>
      </c>
      <c r="F358" s="16">
        <v>4035.4299999999994</v>
      </c>
    </row>
    <row r="359" spans="1:6" ht="15" customHeight="1" x14ac:dyDescent="0.2">
      <c r="A359" s="21" t="s">
        <v>318</v>
      </c>
      <c r="B359" s="14">
        <v>173</v>
      </c>
      <c r="C359" s="15">
        <v>9.5385052679999962</v>
      </c>
      <c r="D359" s="15">
        <v>4.0961664777059974E-2</v>
      </c>
      <c r="E359" s="15">
        <v>5.0199114273333359E-2</v>
      </c>
      <c r="F359" s="16">
        <v>4117.7700000000004</v>
      </c>
    </row>
    <row r="360" spans="1:6" ht="15" customHeight="1" x14ac:dyDescent="0.2">
      <c r="A360" s="21" t="s">
        <v>319</v>
      </c>
      <c r="B360" s="14">
        <v>129</v>
      </c>
      <c r="C360" s="15">
        <v>6.8051985599999991</v>
      </c>
      <c r="D360" s="15">
        <v>3.422761549777778E-2</v>
      </c>
      <c r="E360" s="15">
        <v>0</v>
      </c>
      <c r="F360" s="16">
        <v>1379.7659000000001</v>
      </c>
    </row>
    <row r="361" spans="1:6" ht="15" customHeight="1" x14ac:dyDescent="0.2">
      <c r="A361" s="21" t="s">
        <v>320</v>
      </c>
      <c r="B361" s="11">
        <v>400</v>
      </c>
      <c r="C361" s="12">
        <v>123.14015514800001</v>
      </c>
      <c r="D361" s="12">
        <v>2.1768184318297101</v>
      </c>
      <c r="E361" s="12">
        <v>92.15000000000002</v>
      </c>
      <c r="F361" s="13">
        <v>31727.755000000008</v>
      </c>
    </row>
    <row r="362" spans="1:6" ht="15" customHeight="1" x14ac:dyDescent="0.2">
      <c r="A362" s="21" t="s">
        <v>689</v>
      </c>
      <c r="B362" s="14">
        <v>107</v>
      </c>
      <c r="C362" s="15">
        <v>60.362080591000009</v>
      </c>
      <c r="D362" s="15">
        <v>1.817149469304348E-2</v>
      </c>
      <c r="E362" s="15">
        <v>59.999999999999993</v>
      </c>
      <c r="F362" s="16">
        <v>18540.46</v>
      </c>
    </row>
    <row r="363" spans="1:6" ht="15" customHeight="1" x14ac:dyDescent="0.2">
      <c r="A363" s="21" t="s">
        <v>321</v>
      </c>
      <c r="B363" s="14">
        <v>61</v>
      </c>
      <c r="C363" s="15">
        <v>39.188615256999995</v>
      </c>
      <c r="D363" s="15">
        <v>2.0533789044999997</v>
      </c>
      <c r="E363" s="15">
        <v>28</v>
      </c>
      <c r="F363" s="16">
        <v>2222.38</v>
      </c>
    </row>
    <row r="364" spans="1:6" ht="15" customHeight="1" x14ac:dyDescent="0.2">
      <c r="A364" s="21" t="s">
        <v>322</v>
      </c>
      <c r="B364" s="14">
        <v>21</v>
      </c>
      <c r="C364" s="15">
        <v>1.7106090089999999</v>
      </c>
      <c r="D364" s="15">
        <v>0</v>
      </c>
      <c r="E364" s="15">
        <v>0</v>
      </c>
      <c r="F364" s="16">
        <v>8414.0899999999965</v>
      </c>
    </row>
    <row r="365" spans="1:6" ht="15" customHeight="1" x14ac:dyDescent="0.2">
      <c r="A365" s="21" t="s">
        <v>323</v>
      </c>
      <c r="B365" s="14">
        <v>93</v>
      </c>
      <c r="C365" s="15">
        <v>21.323699201999997</v>
      </c>
      <c r="D365" s="15">
        <v>0.10468912796999996</v>
      </c>
      <c r="E365" s="15">
        <v>4.1499999999999995</v>
      </c>
      <c r="F365" s="16">
        <v>1872.630000000001</v>
      </c>
    </row>
    <row r="366" spans="1:6" ht="15" customHeight="1" x14ac:dyDescent="0.2">
      <c r="A366" s="21" t="s">
        <v>324</v>
      </c>
      <c r="B366" s="14">
        <v>118</v>
      </c>
      <c r="C366" s="15">
        <v>0.55515108899999988</v>
      </c>
      <c r="D366" s="15">
        <v>5.7890466666666641E-4</v>
      </c>
      <c r="E366" s="15">
        <v>0</v>
      </c>
      <c r="F366" s="16">
        <v>678.19499999999982</v>
      </c>
    </row>
    <row r="367" spans="1:6" ht="21" customHeight="1" x14ac:dyDescent="0.2">
      <c r="A367" s="21" t="s">
        <v>10</v>
      </c>
      <c r="B367" s="11">
        <f>SUM(B368+B379+B404+B420+B432+B438+B444)</f>
        <v>5455</v>
      </c>
      <c r="C367" s="12">
        <f>SUM(C368+C379+C404+C420+C432+C438+C444)</f>
        <v>72.441735605000019</v>
      </c>
      <c r="D367" s="12">
        <f>SUM(D368+D379+D404+D420+D432+D438+D444)</f>
        <v>6.2044101261030642</v>
      </c>
      <c r="E367" s="12">
        <f>SUM(E368+E379+E404+E420+E432+E438+E444)</f>
        <v>4.6981488476583335</v>
      </c>
      <c r="F367" s="13">
        <f>SUM(F368+F379+F404+F420+F432+F438+F444)</f>
        <v>15656.096299999997</v>
      </c>
    </row>
    <row r="368" spans="1:6" ht="15" customHeight="1" x14ac:dyDescent="0.2">
      <c r="A368" s="21" t="s">
        <v>325</v>
      </c>
      <c r="B368" s="11">
        <v>424</v>
      </c>
      <c r="C368" s="12">
        <v>7.1041252759999924</v>
      </c>
      <c r="D368" s="12">
        <v>0.24493231275174607</v>
      </c>
      <c r="E368" s="12">
        <v>5.7890470000000003E-3</v>
      </c>
      <c r="F368" s="13">
        <v>622.70500000000027</v>
      </c>
    </row>
    <row r="369" spans="1:6" ht="15" customHeight="1" x14ac:dyDescent="0.2">
      <c r="A369" s="21" t="s">
        <v>690</v>
      </c>
      <c r="B369" s="14">
        <v>33</v>
      </c>
      <c r="C369" s="15">
        <v>0.235519275</v>
      </c>
      <c r="D369" s="15">
        <v>4.2104665919999999E-2</v>
      </c>
      <c r="E369" s="15">
        <v>5.7890470000000012E-3</v>
      </c>
      <c r="F369" s="16">
        <v>52.550000000000004</v>
      </c>
    </row>
    <row r="370" spans="1:6" ht="15" customHeight="1" x14ac:dyDescent="0.2">
      <c r="A370" s="21" t="s">
        <v>326</v>
      </c>
      <c r="B370" s="14">
        <v>46</v>
      </c>
      <c r="C370" s="15">
        <v>0.36061363600000018</v>
      </c>
      <c r="D370" s="15">
        <v>2.2019797416666664E-2</v>
      </c>
      <c r="E370" s="15">
        <v>0</v>
      </c>
      <c r="F370" s="16">
        <v>50.109999999999985</v>
      </c>
    </row>
    <row r="371" spans="1:6" ht="15" customHeight="1" x14ac:dyDescent="0.2">
      <c r="A371" s="21" t="s">
        <v>327</v>
      </c>
      <c r="B371" s="14">
        <v>40</v>
      </c>
      <c r="C371" s="15">
        <v>0.29525761300000009</v>
      </c>
      <c r="D371" s="15">
        <v>8.4204465999999992E-3</v>
      </c>
      <c r="E371" s="15">
        <v>0</v>
      </c>
      <c r="F371" s="16">
        <v>52.740000000000009</v>
      </c>
    </row>
    <row r="372" spans="1:6" ht="15" customHeight="1" x14ac:dyDescent="0.2">
      <c r="A372" s="21" t="s">
        <v>328</v>
      </c>
      <c r="B372" s="14">
        <v>27</v>
      </c>
      <c r="C372" s="15">
        <v>0.72665972099999998</v>
      </c>
      <c r="D372" s="15">
        <v>3.0347342999999995E-2</v>
      </c>
      <c r="E372" s="15">
        <v>0</v>
      </c>
      <c r="F372" s="16">
        <v>29.119999999999997</v>
      </c>
    </row>
    <row r="373" spans="1:6" ht="15" customHeight="1" x14ac:dyDescent="0.2">
      <c r="A373" s="21" t="s">
        <v>329</v>
      </c>
      <c r="B373" s="14">
        <v>88</v>
      </c>
      <c r="C373" s="15">
        <v>0.51969202800000025</v>
      </c>
      <c r="D373" s="15">
        <v>2.9103855952380964E-2</v>
      </c>
      <c r="E373" s="15">
        <v>0</v>
      </c>
      <c r="F373" s="16">
        <v>69.730000000000018</v>
      </c>
    </row>
    <row r="374" spans="1:6" ht="15" customHeight="1" x14ac:dyDescent="0.2">
      <c r="A374" s="21" t="s">
        <v>330</v>
      </c>
      <c r="B374" s="14">
        <v>21</v>
      </c>
      <c r="C374" s="15">
        <v>0.802144262</v>
      </c>
      <c r="D374" s="15">
        <v>6.9518351166666659E-2</v>
      </c>
      <c r="E374" s="15">
        <v>0</v>
      </c>
      <c r="F374" s="16">
        <v>38.68</v>
      </c>
    </row>
    <row r="375" spans="1:6" ht="15" customHeight="1" x14ac:dyDescent="0.2">
      <c r="A375" s="21" t="s">
        <v>331</v>
      </c>
      <c r="B375" s="14">
        <v>77</v>
      </c>
      <c r="C375" s="15">
        <v>0.57095287600000011</v>
      </c>
      <c r="D375" s="15">
        <v>9.2624754738095255E-3</v>
      </c>
      <c r="E375" s="15">
        <v>0</v>
      </c>
      <c r="F375" s="16">
        <v>90.570000000000007</v>
      </c>
    </row>
    <row r="376" spans="1:6" ht="15" customHeight="1" x14ac:dyDescent="0.2">
      <c r="A376" s="21" t="s">
        <v>332</v>
      </c>
      <c r="B376" s="14">
        <v>49</v>
      </c>
      <c r="C376" s="15">
        <v>2.2431480859999993</v>
      </c>
      <c r="D376" s="15">
        <v>1.1578094500000002E-2</v>
      </c>
      <c r="E376" s="15">
        <v>0</v>
      </c>
      <c r="F376" s="16">
        <v>192.98599999999999</v>
      </c>
    </row>
    <row r="377" spans="1:6" ht="15" customHeight="1" x14ac:dyDescent="0.2">
      <c r="A377" s="21" t="s">
        <v>333</v>
      </c>
      <c r="B377" s="14">
        <v>28</v>
      </c>
      <c r="C377" s="15">
        <v>1.033319439</v>
      </c>
      <c r="D377" s="15">
        <v>7.5257607222222233E-3</v>
      </c>
      <c r="E377" s="15">
        <v>0</v>
      </c>
      <c r="F377" s="16">
        <v>30.650000000000009</v>
      </c>
    </row>
    <row r="378" spans="1:6" ht="15" customHeight="1" x14ac:dyDescent="0.2">
      <c r="A378" s="21" t="s">
        <v>334</v>
      </c>
      <c r="B378" s="14">
        <v>15</v>
      </c>
      <c r="C378" s="15">
        <v>0.31681834000000003</v>
      </c>
      <c r="D378" s="15">
        <v>1.5051521999999999E-2</v>
      </c>
      <c r="E378" s="15">
        <v>0</v>
      </c>
      <c r="F378" s="16">
        <v>15.569000000000004</v>
      </c>
    </row>
    <row r="379" spans="1:6" ht="15" customHeight="1" x14ac:dyDescent="0.2">
      <c r="A379" s="21" t="s">
        <v>335</v>
      </c>
      <c r="B379" s="11">
        <v>867</v>
      </c>
      <c r="C379" s="12">
        <v>11.647083501000004</v>
      </c>
      <c r="D379" s="12">
        <v>2.0960550503990447</v>
      </c>
      <c r="E379" s="12">
        <v>0</v>
      </c>
      <c r="F379" s="13">
        <v>2194.9438000000027</v>
      </c>
    </row>
    <row r="380" spans="1:6" ht="15" customHeight="1" x14ac:dyDescent="0.2">
      <c r="A380" s="21" t="s">
        <v>691</v>
      </c>
      <c r="B380" s="14">
        <v>45</v>
      </c>
      <c r="C380" s="15">
        <v>0.18295473400000004</v>
      </c>
      <c r="D380" s="15">
        <v>2.7787423653846148E-3</v>
      </c>
      <c r="E380" s="15">
        <v>0</v>
      </c>
      <c r="F380" s="16">
        <v>26.774000000000001</v>
      </c>
    </row>
    <row r="381" spans="1:6" ht="15" customHeight="1" x14ac:dyDescent="0.2">
      <c r="A381" s="21" t="s">
        <v>336</v>
      </c>
      <c r="B381" s="14">
        <v>40</v>
      </c>
      <c r="C381" s="15">
        <v>0.17439157199999999</v>
      </c>
      <c r="D381" s="15">
        <v>7.0312379999999987E-3</v>
      </c>
      <c r="E381" s="15">
        <v>0</v>
      </c>
      <c r="F381" s="16">
        <v>166.93</v>
      </c>
    </row>
    <row r="382" spans="1:6" ht="15" customHeight="1" x14ac:dyDescent="0.2">
      <c r="A382" s="21" t="s">
        <v>337</v>
      </c>
      <c r="B382" s="14">
        <v>76</v>
      </c>
      <c r="C382" s="15">
        <v>2.0235729989999998</v>
      </c>
      <c r="D382" s="15">
        <v>3.9789046789215687E-2</v>
      </c>
      <c r="E382" s="15">
        <v>0</v>
      </c>
      <c r="F382" s="16">
        <v>292.02000000000004</v>
      </c>
    </row>
    <row r="383" spans="1:6" ht="15" customHeight="1" x14ac:dyDescent="0.2">
      <c r="A383" s="21" t="s">
        <v>338</v>
      </c>
      <c r="B383" s="14">
        <v>35</v>
      </c>
      <c r="C383" s="15">
        <v>0.17340511700000003</v>
      </c>
      <c r="D383" s="15">
        <v>4.6312377333333331E-3</v>
      </c>
      <c r="E383" s="15">
        <v>0</v>
      </c>
      <c r="F383" s="16">
        <v>27.439999999999998</v>
      </c>
    </row>
    <row r="384" spans="1:6" ht="15" customHeight="1" x14ac:dyDescent="0.2">
      <c r="A384" s="21" t="s">
        <v>339</v>
      </c>
      <c r="B384" s="14">
        <v>66</v>
      </c>
      <c r="C384" s="15">
        <v>0.20662151400000006</v>
      </c>
      <c r="D384" s="15">
        <v>7.7573229880952372E-3</v>
      </c>
      <c r="E384" s="15">
        <v>0</v>
      </c>
      <c r="F384" s="16">
        <v>49.889999999999979</v>
      </c>
    </row>
    <row r="385" spans="1:6" ht="15" customHeight="1" x14ac:dyDescent="0.2">
      <c r="A385" s="21" t="s">
        <v>340</v>
      </c>
      <c r="B385" s="14">
        <v>15</v>
      </c>
      <c r="C385" s="15">
        <v>2.1022727810000004</v>
      </c>
      <c r="D385" s="15">
        <v>2.0000000000000004</v>
      </c>
      <c r="E385" s="15">
        <v>0</v>
      </c>
      <c r="F385" s="16">
        <v>1.1457999999999999</v>
      </c>
    </row>
    <row r="386" spans="1:6" ht="15" customHeight="1" x14ac:dyDescent="0.2">
      <c r="A386" s="21" t="s">
        <v>341</v>
      </c>
      <c r="B386" s="14">
        <v>22</v>
      </c>
      <c r="C386" s="15">
        <v>0.60511172899999999</v>
      </c>
      <c r="D386" s="15">
        <v>6.9468570000000025E-3</v>
      </c>
      <c r="E386" s="15">
        <v>0</v>
      </c>
      <c r="F386" s="16">
        <v>29.040000000000003</v>
      </c>
    </row>
    <row r="387" spans="1:6" ht="15" customHeight="1" x14ac:dyDescent="0.2">
      <c r="A387" s="21" t="s">
        <v>316</v>
      </c>
      <c r="B387" s="14">
        <v>19</v>
      </c>
      <c r="C387" s="15">
        <v>0.16580641400000001</v>
      </c>
      <c r="D387" s="15">
        <v>2.3156189999999992E-3</v>
      </c>
      <c r="E387" s="15">
        <v>0</v>
      </c>
      <c r="F387" s="16">
        <v>65.849999999999994</v>
      </c>
    </row>
    <row r="388" spans="1:6" ht="15" customHeight="1" x14ac:dyDescent="0.2">
      <c r="A388" s="21" t="s">
        <v>342</v>
      </c>
      <c r="B388" s="14">
        <v>18</v>
      </c>
      <c r="C388" s="15">
        <v>0.120609008</v>
      </c>
      <c r="D388" s="15">
        <v>0</v>
      </c>
      <c r="E388" s="15">
        <v>0</v>
      </c>
      <c r="F388" s="16">
        <v>12.160000000000002</v>
      </c>
    </row>
    <row r="389" spans="1:6" ht="15" customHeight="1" x14ac:dyDescent="0.2">
      <c r="A389" s="21" t="s">
        <v>343</v>
      </c>
      <c r="B389" s="14">
        <v>38</v>
      </c>
      <c r="C389" s="15">
        <v>0.20635984499999996</v>
      </c>
      <c r="D389" s="15">
        <v>0</v>
      </c>
      <c r="E389" s="15">
        <v>0</v>
      </c>
      <c r="F389" s="16">
        <v>30.610000000000007</v>
      </c>
    </row>
    <row r="390" spans="1:6" ht="15" customHeight="1" x14ac:dyDescent="0.2">
      <c r="A390" s="21" t="s">
        <v>344</v>
      </c>
      <c r="B390" s="14">
        <v>19</v>
      </c>
      <c r="C390" s="15">
        <v>2.0926930650000002</v>
      </c>
      <c r="D390" s="15">
        <v>0</v>
      </c>
      <c r="E390" s="15">
        <v>0</v>
      </c>
      <c r="F390" s="16">
        <v>533.98</v>
      </c>
    </row>
    <row r="391" spans="1:6" ht="15" customHeight="1" x14ac:dyDescent="0.2">
      <c r="A391" s="21" t="s">
        <v>345</v>
      </c>
      <c r="B391" s="14">
        <v>12</v>
      </c>
      <c r="C391" s="15">
        <v>2.1114969999999997E-2</v>
      </c>
      <c r="D391" s="15">
        <v>6.1578090000000002E-3</v>
      </c>
      <c r="E391" s="15">
        <v>0</v>
      </c>
      <c r="F391" s="16">
        <v>12.629999999999997</v>
      </c>
    </row>
    <row r="392" spans="1:6" ht="15" customHeight="1" x14ac:dyDescent="0.2">
      <c r="A392" s="21" t="s">
        <v>346</v>
      </c>
      <c r="B392" s="14">
        <v>60</v>
      </c>
      <c r="C392" s="15">
        <v>0.65524487899999995</v>
      </c>
      <c r="D392" s="15">
        <v>8.1046700000000037E-4</v>
      </c>
      <c r="E392" s="15">
        <v>0</v>
      </c>
      <c r="F392" s="16">
        <v>190.48400000000001</v>
      </c>
    </row>
    <row r="393" spans="1:6" ht="15" customHeight="1" x14ac:dyDescent="0.2">
      <c r="A393" s="21" t="s">
        <v>347</v>
      </c>
      <c r="B393" s="14">
        <v>103</v>
      </c>
      <c r="C393" s="15">
        <v>0.23024082999999992</v>
      </c>
      <c r="D393" s="15">
        <v>1.1578092333333334E-3</v>
      </c>
      <c r="E393" s="15">
        <v>0</v>
      </c>
      <c r="F393" s="16">
        <v>56.739999999999995</v>
      </c>
    </row>
    <row r="394" spans="1:6" ht="15" customHeight="1" x14ac:dyDescent="0.2">
      <c r="A394" s="21" t="s">
        <v>348</v>
      </c>
      <c r="B394" s="14">
        <v>56</v>
      </c>
      <c r="C394" s="15">
        <v>0.35464050199999997</v>
      </c>
      <c r="D394" s="15">
        <v>5.5789047499999996E-3</v>
      </c>
      <c r="E394" s="15">
        <v>0</v>
      </c>
      <c r="F394" s="16">
        <v>68.919999999999987</v>
      </c>
    </row>
    <row r="395" spans="1:6" ht="15" customHeight="1" x14ac:dyDescent="0.2">
      <c r="A395" s="21" t="s">
        <v>146</v>
      </c>
      <c r="B395" s="14">
        <v>10</v>
      </c>
      <c r="C395" s="15">
        <v>6.7049901000000009E-2</v>
      </c>
      <c r="D395" s="15">
        <v>0</v>
      </c>
      <c r="E395" s="15">
        <v>0</v>
      </c>
      <c r="F395" s="16">
        <v>7.8999999999999995</v>
      </c>
    </row>
    <row r="396" spans="1:6" ht="15" customHeight="1" x14ac:dyDescent="0.2">
      <c r="A396" s="21" t="s">
        <v>349</v>
      </c>
      <c r="B396" s="14">
        <v>25</v>
      </c>
      <c r="C396" s="15">
        <v>7.8006253999999983E-2</v>
      </c>
      <c r="D396" s="15">
        <v>2.3156180000000003E-4</v>
      </c>
      <c r="E396" s="15">
        <v>0</v>
      </c>
      <c r="F396" s="16">
        <v>22.21</v>
      </c>
    </row>
    <row r="397" spans="1:6" ht="15" customHeight="1" x14ac:dyDescent="0.2">
      <c r="A397" s="21" t="s">
        <v>350</v>
      </c>
      <c r="B397" s="14">
        <v>15</v>
      </c>
      <c r="C397" s="15">
        <v>0.21094361499999997</v>
      </c>
      <c r="D397" s="15">
        <v>0</v>
      </c>
      <c r="E397" s="15">
        <v>0</v>
      </c>
      <c r="F397" s="16">
        <v>58.539999999999985</v>
      </c>
    </row>
    <row r="398" spans="1:6" ht="15" customHeight="1" x14ac:dyDescent="0.2">
      <c r="A398" s="21" t="s">
        <v>351</v>
      </c>
      <c r="B398" s="14">
        <v>19</v>
      </c>
      <c r="C398" s="15">
        <v>0.12464860600000002</v>
      </c>
      <c r="D398" s="15">
        <v>2.0000000000000005E-3</v>
      </c>
      <c r="E398" s="15">
        <v>0</v>
      </c>
      <c r="F398" s="16">
        <v>36.670000000000009</v>
      </c>
    </row>
    <row r="399" spans="1:6" ht="15" customHeight="1" x14ac:dyDescent="0.2">
      <c r="A399" s="21" t="s">
        <v>111</v>
      </c>
      <c r="B399" s="14">
        <v>12</v>
      </c>
      <c r="C399" s="15">
        <v>4.5240246999999997E-2</v>
      </c>
      <c r="D399" s="15">
        <v>2.3156190000000001E-4</v>
      </c>
      <c r="E399" s="15">
        <v>0</v>
      </c>
      <c r="F399" s="16">
        <v>7.4</v>
      </c>
    </row>
    <row r="400" spans="1:6" ht="15" customHeight="1" x14ac:dyDescent="0.2">
      <c r="A400" s="21" t="s">
        <v>189</v>
      </c>
      <c r="B400" s="14">
        <v>66</v>
      </c>
      <c r="C400" s="15">
        <v>0.62489753500000011</v>
      </c>
      <c r="D400" s="15">
        <v>8.1046649999999987E-4</v>
      </c>
      <c r="E400" s="15">
        <v>0</v>
      </c>
      <c r="F400" s="16">
        <v>329.28</v>
      </c>
    </row>
    <row r="401" spans="1:6" ht="15" customHeight="1" x14ac:dyDescent="0.2">
      <c r="A401" s="21" t="s">
        <v>352</v>
      </c>
      <c r="B401" s="14">
        <v>23</v>
      </c>
      <c r="C401" s="15">
        <v>0.23466134199999997</v>
      </c>
      <c r="D401" s="15">
        <v>1.7367144000000007E-3</v>
      </c>
      <c r="E401" s="15">
        <v>0</v>
      </c>
      <c r="F401" s="16">
        <v>29.909999999999997</v>
      </c>
    </row>
    <row r="402" spans="1:6" ht="15" customHeight="1" x14ac:dyDescent="0.2">
      <c r="A402" s="21" t="s">
        <v>353</v>
      </c>
      <c r="B402" s="14">
        <v>46</v>
      </c>
      <c r="C402" s="15">
        <v>0.35793794200000001</v>
      </c>
      <c r="D402" s="15">
        <v>5.7423491111111133E-3</v>
      </c>
      <c r="E402" s="15">
        <v>0</v>
      </c>
      <c r="F402" s="16">
        <v>121.47999999999999</v>
      </c>
    </row>
    <row r="403" spans="1:6" ht="15" customHeight="1" x14ac:dyDescent="0.2">
      <c r="A403" s="21" t="s">
        <v>354</v>
      </c>
      <c r="B403" s="14">
        <v>27</v>
      </c>
      <c r="C403" s="15">
        <v>0.58865809999999996</v>
      </c>
      <c r="D403" s="15">
        <v>3.4734282857142864E-4</v>
      </c>
      <c r="E403" s="15">
        <v>0</v>
      </c>
      <c r="F403" s="16">
        <v>16.940000000000005</v>
      </c>
    </row>
    <row r="404" spans="1:6" ht="15" customHeight="1" x14ac:dyDescent="0.2">
      <c r="A404" s="21" t="s">
        <v>355</v>
      </c>
      <c r="B404" s="11">
        <v>1144</v>
      </c>
      <c r="C404" s="12">
        <v>7.2906020770000053</v>
      </c>
      <c r="D404" s="12">
        <v>0.32228933850413966</v>
      </c>
      <c r="E404" s="12">
        <v>0.27939580833333322</v>
      </c>
      <c r="F404" s="13">
        <v>5700.4579999999987</v>
      </c>
    </row>
    <row r="405" spans="1:6" ht="15" customHeight="1" x14ac:dyDescent="0.2">
      <c r="A405" s="21" t="s">
        <v>692</v>
      </c>
      <c r="B405" s="14">
        <v>70</v>
      </c>
      <c r="C405" s="15">
        <v>0.94495774199999949</v>
      </c>
      <c r="D405" s="15">
        <v>2.6935741912499991E-2</v>
      </c>
      <c r="E405" s="15">
        <v>0.25</v>
      </c>
      <c r="F405" s="16">
        <v>2538.6799999999998</v>
      </c>
    </row>
    <row r="406" spans="1:6" ht="15" customHeight="1" x14ac:dyDescent="0.2">
      <c r="A406" s="21" t="s">
        <v>136</v>
      </c>
      <c r="B406" s="14">
        <v>95</v>
      </c>
      <c r="C406" s="15">
        <v>0.30863725699999983</v>
      </c>
      <c r="D406" s="15">
        <v>7.946856683333333E-3</v>
      </c>
      <c r="E406" s="15">
        <v>0</v>
      </c>
      <c r="F406" s="16">
        <v>1572.25</v>
      </c>
    </row>
    <row r="407" spans="1:6" ht="15" customHeight="1" x14ac:dyDescent="0.2">
      <c r="A407" s="21" t="s">
        <v>356</v>
      </c>
      <c r="B407" s="14">
        <v>142</v>
      </c>
      <c r="C407" s="15">
        <v>0.97360773299999992</v>
      </c>
      <c r="D407" s="15">
        <v>2.4862799664285739E-2</v>
      </c>
      <c r="E407" s="15">
        <v>0</v>
      </c>
      <c r="F407" s="16">
        <v>122.85999999999991</v>
      </c>
    </row>
    <row r="408" spans="1:6" ht="15" customHeight="1" x14ac:dyDescent="0.2">
      <c r="A408" s="21" t="s">
        <v>357</v>
      </c>
      <c r="B408" s="14">
        <v>55</v>
      </c>
      <c r="C408" s="15">
        <v>0.21560495700000001</v>
      </c>
      <c r="D408" s="15">
        <v>5.0943619999999998E-3</v>
      </c>
      <c r="E408" s="15">
        <v>0</v>
      </c>
      <c r="F408" s="16">
        <v>39.320000000000014</v>
      </c>
    </row>
    <row r="409" spans="1:6" ht="15" customHeight="1" x14ac:dyDescent="0.2">
      <c r="A409" s="21" t="s">
        <v>358</v>
      </c>
      <c r="B409" s="14">
        <v>111</v>
      </c>
      <c r="C409" s="15">
        <v>2.2463089010000004</v>
      </c>
      <c r="D409" s="15">
        <v>1.4378256133333323E-2</v>
      </c>
      <c r="E409" s="15">
        <v>9.3958083333333334E-3</v>
      </c>
      <c r="F409" s="16">
        <v>317.298</v>
      </c>
    </row>
    <row r="410" spans="1:6" ht="15" customHeight="1" x14ac:dyDescent="0.2">
      <c r="A410" s="21" t="s">
        <v>359</v>
      </c>
      <c r="B410" s="14">
        <v>143</v>
      </c>
      <c r="C410" s="15">
        <v>0.48699548800000003</v>
      </c>
      <c r="D410" s="15">
        <v>2.1578094866666663E-3</v>
      </c>
      <c r="E410" s="15">
        <v>0</v>
      </c>
      <c r="F410" s="16">
        <v>196.09999999999991</v>
      </c>
    </row>
    <row r="411" spans="1:6" ht="15" customHeight="1" x14ac:dyDescent="0.2">
      <c r="A411" s="21" t="s">
        <v>214</v>
      </c>
      <c r="B411" s="14">
        <v>28</v>
      </c>
      <c r="C411" s="15">
        <v>8.2753272000000017E-2</v>
      </c>
      <c r="D411" s="15">
        <v>4.6312380000000011E-3</v>
      </c>
      <c r="E411" s="15">
        <v>0</v>
      </c>
      <c r="F411" s="16">
        <v>17.47</v>
      </c>
    </row>
    <row r="412" spans="1:6" ht="15" customHeight="1" x14ac:dyDescent="0.2">
      <c r="A412" s="21" t="s">
        <v>360</v>
      </c>
      <c r="B412" s="14">
        <v>88</v>
      </c>
      <c r="C412" s="15">
        <v>0.57440894100000017</v>
      </c>
      <c r="D412" s="15">
        <v>0.21152576125</v>
      </c>
      <c r="E412" s="15">
        <v>0</v>
      </c>
      <c r="F412" s="16">
        <v>186.68</v>
      </c>
    </row>
    <row r="413" spans="1:6" ht="15" customHeight="1" x14ac:dyDescent="0.2">
      <c r="A413" s="21" t="s">
        <v>361</v>
      </c>
      <c r="B413" s="14">
        <v>54</v>
      </c>
      <c r="C413" s="15">
        <v>0.14666435200000005</v>
      </c>
      <c r="D413" s="15">
        <v>1.3893713999999998E-3</v>
      </c>
      <c r="E413" s="15">
        <v>0</v>
      </c>
      <c r="F413" s="16">
        <v>47.010000000000005</v>
      </c>
    </row>
    <row r="414" spans="1:6" ht="15" customHeight="1" x14ac:dyDescent="0.2">
      <c r="A414" s="21" t="s">
        <v>318</v>
      </c>
      <c r="B414" s="14">
        <v>81</v>
      </c>
      <c r="C414" s="15">
        <v>0.25789510600000004</v>
      </c>
      <c r="D414" s="15">
        <v>5.094362016666667E-3</v>
      </c>
      <c r="E414" s="15">
        <v>0</v>
      </c>
      <c r="F414" s="16">
        <v>154.59</v>
      </c>
    </row>
    <row r="415" spans="1:6" ht="15" customHeight="1" x14ac:dyDescent="0.2">
      <c r="A415" s="21" t="s">
        <v>362</v>
      </c>
      <c r="B415" s="14">
        <v>43</v>
      </c>
      <c r="C415" s="15">
        <v>0.13055343599999999</v>
      </c>
      <c r="D415" s="15">
        <v>4.2838951523529404E-3</v>
      </c>
      <c r="E415" s="15">
        <v>0</v>
      </c>
      <c r="F415" s="16">
        <v>58.790000000000006</v>
      </c>
    </row>
    <row r="416" spans="1:6" ht="15" customHeight="1" x14ac:dyDescent="0.2">
      <c r="A416" s="21" t="s">
        <v>363</v>
      </c>
      <c r="B416" s="14">
        <v>29</v>
      </c>
      <c r="C416" s="15">
        <v>0.15939562100000002</v>
      </c>
      <c r="D416" s="15">
        <v>3.5892090583333333E-3</v>
      </c>
      <c r="E416" s="15">
        <v>0</v>
      </c>
      <c r="F416" s="16">
        <v>32.539999999999992</v>
      </c>
    </row>
    <row r="417" spans="1:6" ht="15" customHeight="1" x14ac:dyDescent="0.2">
      <c r="A417" s="21" t="s">
        <v>364</v>
      </c>
      <c r="B417" s="14">
        <v>73</v>
      </c>
      <c r="C417" s="15">
        <v>0.19673729500000006</v>
      </c>
      <c r="D417" s="15">
        <v>3.8207707466666658E-3</v>
      </c>
      <c r="E417" s="15">
        <v>1.9999999999999997E-2</v>
      </c>
      <c r="F417" s="16">
        <v>55.36</v>
      </c>
    </row>
    <row r="418" spans="1:6" ht="15" customHeight="1" x14ac:dyDescent="0.2">
      <c r="A418" s="21" t="s">
        <v>365</v>
      </c>
      <c r="B418" s="14">
        <v>123</v>
      </c>
      <c r="C418" s="15">
        <v>0.51288294999999995</v>
      </c>
      <c r="D418" s="15">
        <v>6.5789050000000012E-3</v>
      </c>
      <c r="E418" s="15">
        <v>0</v>
      </c>
      <c r="F418" s="16">
        <v>348.12</v>
      </c>
    </row>
    <row r="419" spans="1:6" ht="15" customHeight="1" x14ac:dyDescent="0.2">
      <c r="A419" s="21" t="s">
        <v>366</v>
      </c>
      <c r="B419" s="14">
        <v>9</v>
      </c>
      <c r="C419" s="15">
        <v>5.3199026000000003E-2</v>
      </c>
      <c r="D419" s="15">
        <v>0</v>
      </c>
      <c r="E419" s="15">
        <v>0</v>
      </c>
      <c r="F419" s="16">
        <v>13.39</v>
      </c>
    </row>
    <row r="420" spans="1:6" ht="15" customHeight="1" x14ac:dyDescent="0.2">
      <c r="A420" s="21" t="s">
        <v>367</v>
      </c>
      <c r="B420" s="11">
        <v>1457</v>
      </c>
      <c r="C420" s="12">
        <v>21.399099220000011</v>
      </c>
      <c r="D420" s="12">
        <v>2.8494212225715736</v>
      </c>
      <c r="E420" s="12">
        <v>3.0000115781000001</v>
      </c>
      <c r="F420" s="13">
        <v>3476.7844999999966</v>
      </c>
    </row>
    <row r="421" spans="1:6" ht="15" customHeight="1" x14ac:dyDescent="0.2">
      <c r="A421" s="21" t="s">
        <v>693</v>
      </c>
      <c r="B421" s="14">
        <v>177</v>
      </c>
      <c r="C421" s="15">
        <v>6.1020169109999998</v>
      </c>
      <c r="D421" s="15">
        <v>9.1835711499999983E-3</v>
      </c>
      <c r="E421" s="15">
        <v>3.0000000000000004</v>
      </c>
      <c r="F421" s="16">
        <v>414.83999999999992</v>
      </c>
    </row>
    <row r="422" spans="1:6" ht="15" customHeight="1" x14ac:dyDescent="0.2">
      <c r="A422" s="21" t="s">
        <v>368</v>
      </c>
      <c r="B422" s="14">
        <v>174</v>
      </c>
      <c r="C422" s="15">
        <v>2.5830809269999997</v>
      </c>
      <c r="D422" s="15">
        <v>3.6398703126190507E-2</v>
      </c>
      <c r="E422" s="15">
        <v>0</v>
      </c>
      <c r="F422" s="16">
        <v>294.07000000000005</v>
      </c>
    </row>
    <row r="423" spans="1:6" ht="15" customHeight="1" x14ac:dyDescent="0.2">
      <c r="A423" s="21" t="s">
        <v>369</v>
      </c>
      <c r="B423" s="14">
        <v>132</v>
      </c>
      <c r="C423" s="15">
        <v>0.71511289299999981</v>
      </c>
      <c r="D423" s="15">
        <v>7.2941989500000023E-3</v>
      </c>
      <c r="E423" s="15">
        <v>0</v>
      </c>
      <c r="F423" s="16">
        <v>439.05999999999995</v>
      </c>
    </row>
    <row r="424" spans="1:6" ht="15" customHeight="1" x14ac:dyDescent="0.2">
      <c r="A424" s="21" t="s">
        <v>370</v>
      </c>
      <c r="B424" s="14">
        <v>125</v>
      </c>
      <c r="C424" s="15">
        <v>3.6302929230000025</v>
      </c>
      <c r="D424" s="15">
        <v>2.2636938747999995</v>
      </c>
      <c r="E424" s="15">
        <v>0</v>
      </c>
      <c r="F424" s="16">
        <v>440.80999999999989</v>
      </c>
    </row>
    <row r="425" spans="1:6" ht="15" customHeight="1" x14ac:dyDescent="0.2">
      <c r="A425" s="21" t="s">
        <v>371</v>
      </c>
      <c r="B425" s="14">
        <v>86</v>
      </c>
      <c r="C425" s="15">
        <v>0.32257380800000007</v>
      </c>
      <c r="D425" s="15">
        <v>9.2624760000000039E-3</v>
      </c>
      <c r="E425" s="15">
        <v>0</v>
      </c>
      <c r="F425" s="16">
        <v>113.74650000000005</v>
      </c>
    </row>
    <row r="426" spans="1:6" ht="15" customHeight="1" x14ac:dyDescent="0.2">
      <c r="A426" s="21" t="s">
        <v>293</v>
      </c>
      <c r="B426" s="14">
        <v>89</v>
      </c>
      <c r="C426" s="15">
        <v>0.24189186199999999</v>
      </c>
      <c r="D426" s="15">
        <v>7.5257612833333314E-3</v>
      </c>
      <c r="E426" s="15">
        <v>0</v>
      </c>
      <c r="F426" s="16">
        <v>63.557999999999979</v>
      </c>
    </row>
    <row r="427" spans="1:6" ht="15" customHeight="1" x14ac:dyDescent="0.2">
      <c r="A427" s="21" t="s">
        <v>372</v>
      </c>
      <c r="B427" s="14">
        <v>54</v>
      </c>
      <c r="C427" s="15">
        <v>1.1379379429999998</v>
      </c>
      <c r="D427" s="15">
        <v>8.1681139133333337E-3</v>
      </c>
      <c r="E427" s="15">
        <v>0</v>
      </c>
      <c r="F427" s="16">
        <v>321.01999999999992</v>
      </c>
    </row>
    <row r="428" spans="1:6" ht="15" customHeight="1" x14ac:dyDescent="0.2">
      <c r="A428" s="21" t="s">
        <v>42</v>
      </c>
      <c r="B428" s="14">
        <v>188</v>
      </c>
      <c r="C428" s="15">
        <v>2.9012156970000014</v>
      </c>
      <c r="D428" s="15">
        <v>0.50115780900000029</v>
      </c>
      <c r="E428" s="15">
        <v>0</v>
      </c>
      <c r="F428" s="16">
        <v>493.4199999999999</v>
      </c>
    </row>
    <row r="429" spans="1:6" ht="15" customHeight="1" x14ac:dyDescent="0.2">
      <c r="A429" s="21" t="s">
        <v>373</v>
      </c>
      <c r="B429" s="14">
        <v>94</v>
      </c>
      <c r="C429" s="15">
        <v>0.597320827</v>
      </c>
      <c r="D429" s="15">
        <v>6.9468600000000013E-4</v>
      </c>
      <c r="E429" s="15">
        <v>0</v>
      </c>
      <c r="F429" s="16">
        <v>111.07000000000001</v>
      </c>
    </row>
    <row r="430" spans="1:6" ht="15" customHeight="1" x14ac:dyDescent="0.2">
      <c r="A430" s="21" t="s">
        <v>374</v>
      </c>
      <c r="B430" s="14">
        <v>274</v>
      </c>
      <c r="C430" s="15">
        <v>2.5936494129999987</v>
      </c>
      <c r="D430" s="15">
        <v>0</v>
      </c>
      <c r="E430" s="15">
        <v>1.15781E-5</v>
      </c>
      <c r="F430" s="16">
        <v>683.19999999999936</v>
      </c>
    </row>
    <row r="431" spans="1:6" ht="15" customHeight="1" x14ac:dyDescent="0.2">
      <c r="A431" s="21" t="s">
        <v>375</v>
      </c>
      <c r="B431" s="14">
        <v>64</v>
      </c>
      <c r="C431" s="15">
        <v>0.57400601600000012</v>
      </c>
      <c r="D431" s="15">
        <v>6.0420283487179491E-3</v>
      </c>
      <c r="E431" s="15">
        <v>0</v>
      </c>
      <c r="F431" s="16">
        <v>101.99000000000004</v>
      </c>
    </row>
    <row r="432" spans="1:6" ht="15" customHeight="1" x14ac:dyDescent="0.2">
      <c r="A432" s="21" t="s">
        <v>376</v>
      </c>
      <c r="B432" s="11">
        <v>268</v>
      </c>
      <c r="C432" s="12">
        <v>2.597643869000001</v>
      </c>
      <c r="D432" s="12">
        <v>4.0299873683333327E-2</v>
      </c>
      <c r="E432" s="12">
        <v>0.29999999999999993</v>
      </c>
      <c r="F432" s="13">
        <v>286.49500000000012</v>
      </c>
    </row>
    <row r="433" spans="1:6" ht="15" customHeight="1" x14ac:dyDescent="0.2">
      <c r="A433" s="21" t="s">
        <v>694</v>
      </c>
      <c r="B433" s="14">
        <v>105</v>
      </c>
      <c r="C433" s="15">
        <v>1.6756825319999999</v>
      </c>
      <c r="D433" s="15">
        <v>8.104666499999998E-3</v>
      </c>
      <c r="E433" s="15">
        <v>0.29999999999999982</v>
      </c>
      <c r="F433" s="16">
        <v>94.919999999999973</v>
      </c>
    </row>
    <row r="434" spans="1:6" ht="15" customHeight="1" x14ac:dyDescent="0.2">
      <c r="A434" s="21" t="s">
        <v>377</v>
      </c>
      <c r="B434" s="14">
        <v>78</v>
      </c>
      <c r="C434" s="15">
        <v>0.36015514900000001</v>
      </c>
      <c r="D434" s="15">
        <v>1.0501331383333336E-2</v>
      </c>
      <c r="E434" s="15">
        <v>0</v>
      </c>
      <c r="F434" s="16">
        <v>37.054999999999986</v>
      </c>
    </row>
    <row r="435" spans="1:6" ht="15" customHeight="1" x14ac:dyDescent="0.2">
      <c r="A435" s="21" t="s">
        <v>378</v>
      </c>
      <c r="B435" s="14">
        <v>28</v>
      </c>
      <c r="C435" s="15">
        <v>0.19789047300000001</v>
      </c>
      <c r="D435" s="15">
        <v>1.7367141000000001E-3</v>
      </c>
      <c r="E435" s="15">
        <v>0</v>
      </c>
      <c r="F435" s="16">
        <v>63.669999999999987</v>
      </c>
    </row>
    <row r="436" spans="1:6" ht="15" customHeight="1" x14ac:dyDescent="0.2">
      <c r="A436" s="21" t="s">
        <v>379</v>
      </c>
      <c r="B436" s="14">
        <v>24</v>
      </c>
      <c r="C436" s="15">
        <v>0.101827023</v>
      </c>
      <c r="D436" s="15">
        <v>0</v>
      </c>
      <c r="E436" s="15">
        <v>0</v>
      </c>
      <c r="F436" s="16">
        <v>38.83</v>
      </c>
    </row>
    <row r="437" spans="1:6" ht="15" customHeight="1" x14ac:dyDescent="0.2">
      <c r="A437" s="21" t="s">
        <v>380</v>
      </c>
      <c r="B437" s="14">
        <v>33</v>
      </c>
      <c r="C437" s="15">
        <v>0.26208869200000001</v>
      </c>
      <c r="D437" s="15">
        <v>1.9957161699999997E-2</v>
      </c>
      <c r="E437" s="15">
        <v>0</v>
      </c>
      <c r="F437" s="16">
        <v>52.02000000000001</v>
      </c>
    </row>
    <row r="438" spans="1:6" ht="15" customHeight="1" x14ac:dyDescent="0.2">
      <c r="A438" s="21" t="s">
        <v>381</v>
      </c>
      <c r="B438" s="11">
        <v>400</v>
      </c>
      <c r="C438" s="12">
        <v>2.5523364659999985</v>
      </c>
      <c r="D438" s="12">
        <v>8.3859559173529372E-2</v>
      </c>
      <c r="E438" s="12">
        <v>0.512315619</v>
      </c>
      <c r="F438" s="13">
        <v>939.36999999999989</v>
      </c>
    </row>
    <row r="439" spans="1:6" ht="15" customHeight="1" x14ac:dyDescent="0.2">
      <c r="A439" s="21" t="s">
        <v>695</v>
      </c>
      <c r="B439" s="14">
        <v>106</v>
      </c>
      <c r="C439" s="15">
        <v>0.80740650799999991</v>
      </c>
      <c r="D439" s="15">
        <v>3.0651846856862733E-2</v>
      </c>
      <c r="E439" s="15">
        <v>0.50000000000000011</v>
      </c>
      <c r="F439" s="16">
        <v>336.02</v>
      </c>
    </row>
    <row r="440" spans="1:6" ht="15" customHeight="1" x14ac:dyDescent="0.2">
      <c r="A440" s="21" t="s">
        <v>382</v>
      </c>
      <c r="B440" s="14">
        <v>60</v>
      </c>
      <c r="C440" s="15">
        <v>0.359314578</v>
      </c>
      <c r="D440" s="15">
        <v>1.8662150999999995E-2</v>
      </c>
      <c r="E440" s="15">
        <v>0</v>
      </c>
      <c r="F440" s="16">
        <v>104.85000000000001</v>
      </c>
    </row>
    <row r="441" spans="1:6" ht="15" customHeight="1" x14ac:dyDescent="0.2">
      <c r="A441" s="21" t="s">
        <v>383</v>
      </c>
      <c r="B441" s="14">
        <v>61</v>
      </c>
      <c r="C441" s="15">
        <v>0.37372698899999984</v>
      </c>
      <c r="D441" s="15">
        <v>1.5051524E-3</v>
      </c>
      <c r="E441" s="15">
        <v>2.3156190000000001E-3</v>
      </c>
      <c r="F441" s="16">
        <v>63.32</v>
      </c>
    </row>
    <row r="442" spans="1:6" ht="15" customHeight="1" x14ac:dyDescent="0.2">
      <c r="A442" s="21" t="s">
        <v>174</v>
      </c>
      <c r="B442" s="14">
        <v>56</v>
      </c>
      <c r="C442" s="15">
        <v>0.15401412800000003</v>
      </c>
      <c r="D442" s="15">
        <v>8.5677909166666649E-3</v>
      </c>
      <c r="E442" s="15">
        <v>0</v>
      </c>
      <c r="F442" s="16">
        <v>24.35</v>
      </c>
    </row>
    <row r="443" spans="1:6" ht="15" customHeight="1" x14ac:dyDescent="0.2">
      <c r="A443" s="21" t="s">
        <v>384</v>
      </c>
      <c r="B443" s="14">
        <v>117</v>
      </c>
      <c r="C443" s="15">
        <v>0.85787426300000003</v>
      </c>
      <c r="D443" s="15">
        <v>2.4472617999999998E-2</v>
      </c>
      <c r="E443" s="15">
        <v>1.0000000000000004E-2</v>
      </c>
      <c r="F443" s="16">
        <v>410.83000000000015</v>
      </c>
    </row>
    <row r="444" spans="1:6" ht="15" customHeight="1" x14ac:dyDescent="0.2">
      <c r="A444" s="21" t="s">
        <v>385</v>
      </c>
      <c r="B444" s="11">
        <v>895</v>
      </c>
      <c r="C444" s="12">
        <v>19.850845196000009</v>
      </c>
      <c r="D444" s="12">
        <v>0.56755276901969653</v>
      </c>
      <c r="E444" s="12">
        <v>0.60063679522500024</v>
      </c>
      <c r="F444" s="13">
        <v>2435.3400000000006</v>
      </c>
    </row>
    <row r="445" spans="1:6" ht="15" customHeight="1" x14ac:dyDescent="0.2">
      <c r="A445" s="21" t="s">
        <v>696</v>
      </c>
      <c r="B445" s="14">
        <v>90</v>
      </c>
      <c r="C445" s="15">
        <v>1.3186499920000005</v>
      </c>
      <c r="D445" s="15">
        <v>1.7594523499999997E-2</v>
      </c>
      <c r="E445" s="15">
        <v>0</v>
      </c>
      <c r="F445" s="16">
        <v>218.35999999999999</v>
      </c>
    </row>
    <row r="446" spans="1:6" ht="15" customHeight="1" x14ac:dyDescent="0.2">
      <c r="A446" s="21" t="s">
        <v>386</v>
      </c>
      <c r="B446" s="14">
        <v>78</v>
      </c>
      <c r="C446" s="15">
        <v>2.5520678460000004</v>
      </c>
      <c r="D446" s="15">
        <v>0</v>
      </c>
      <c r="E446" s="15">
        <v>0</v>
      </c>
      <c r="F446" s="16">
        <v>185.84000000000003</v>
      </c>
    </row>
    <row r="447" spans="1:6" ht="15" customHeight="1" x14ac:dyDescent="0.2">
      <c r="A447" s="21" t="s">
        <v>387</v>
      </c>
      <c r="B447" s="14">
        <v>60</v>
      </c>
      <c r="C447" s="15">
        <v>1.0371274749999997</v>
      </c>
      <c r="D447" s="15">
        <v>9.4940373999999987E-3</v>
      </c>
      <c r="E447" s="15">
        <v>3.4734285000000001E-4</v>
      </c>
      <c r="F447" s="16">
        <v>75.63</v>
      </c>
    </row>
    <row r="448" spans="1:6" ht="15" customHeight="1" x14ac:dyDescent="0.2">
      <c r="A448" s="21" t="s">
        <v>388</v>
      </c>
      <c r="B448" s="14">
        <v>121</v>
      </c>
      <c r="C448" s="15">
        <v>2.1736934169999995</v>
      </c>
      <c r="D448" s="15">
        <v>1.1000000000000001E-2</v>
      </c>
      <c r="E448" s="15">
        <v>2.8945237500000028E-4</v>
      </c>
      <c r="F448" s="16">
        <v>421.67</v>
      </c>
    </row>
    <row r="449" spans="1:6" ht="15" customHeight="1" x14ac:dyDescent="0.2">
      <c r="A449" s="21" t="s">
        <v>389</v>
      </c>
      <c r="B449" s="14">
        <v>52</v>
      </c>
      <c r="C449" s="15">
        <v>0.36391571100000009</v>
      </c>
      <c r="D449" s="15">
        <v>7.5929138666666679E-3</v>
      </c>
      <c r="E449" s="15">
        <v>0</v>
      </c>
      <c r="F449" s="16">
        <v>97.54</v>
      </c>
    </row>
    <row r="450" spans="1:6" ht="15" customHeight="1" x14ac:dyDescent="0.2">
      <c r="A450" s="21" t="s">
        <v>390</v>
      </c>
      <c r="B450" s="14">
        <v>68</v>
      </c>
      <c r="C450" s="15">
        <v>2.5340314909999995</v>
      </c>
      <c r="D450" s="15">
        <v>0.11754718069999999</v>
      </c>
      <c r="E450" s="15">
        <v>0</v>
      </c>
      <c r="F450" s="16">
        <v>345.17</v>
      </c>
    </row>
    <row r="451" spans="1:6" ht="15" customHeight="1" x14ac:dyDescent="0.2">
      <c r="A451" s="21" t="s">
        <v>391</v>
      </c>
      <c r="B451" s="14">
        <v>32</v>
      </c>
      <c r="C451" s="15">
        <v>3.8654197039999985</v>
      </c>
      <c r="D451" s="15">
        <v>2.2052332899999992E-2</v>
      </c>
      <c r="E451" s="15">
        <v>0.59999999999999987</v>
      </c>
      <c r="F451" s="16">
        <v>83.85</v>
      </c>
    </row>
    <row r="452" spans="1:6" ht="15" customHeight="1" x14ac:dyDescent="0.2">
      <c r="A452" s="21" t="s">
        <v>392</v>
      </c>
      <c r="B452" s="14">
        <v>147</v>
      </c>
      <c r="C452" s="15">
        <v>2.1826687490000003</v>
      </c>
      <c r="D452" s="15">
        <v>1.4631237200000001E-2</v>
      </c>
      <c r="E452" s="15">
        <v>0</v>
      </c>
      <c r="F452" s="16">
        <v>191.09999999999991</v>
      </c>
    </row>
    <row r="453" spans="1:6" ht="15" customHeight="1" x14ac:dyDescent="0.2">
      <c r="A453" s="21" t="s">
        <v>393</v>
      </c>
      <c r="B453" s="14">
        <v>124</v>
      </c>
      <c r="C453" s="15">
        <v>0.71081625700000017</v>
      </c>
      <c r="D453" s="15">
        <v>3.4734285000000007E-4</v>
      </c>
      <c r="E453" s="15">
        <v>0</v>
      </c>
      <c r="F453" s="16">
        <v>578.05999999999995</v>
      </c>
    </row>
    <row r="454" spans="1:6" ht="15" customHeight="1" x14ac:dyDescent="0.2">
      <c r="A454" s="21" t="s">
        <v>394</v>
      </c>
      <c r="B454" s="14">
        <v>61</v>
      </c>
      <c r="C454" s="15">
        <v>0.5486071549999999</v>
      </c>
      <c r="D454" s="15">
        <v>4.0346344103030313E-2</v>
      </c>
      <c r="E454" s="15">
        <v>0</v>
      </c>
      <c r="F454" s="16">
        <v>46.760000000000005</v>
      </c>
    </row>
    <row r="455" spans="1:6" ht="15" customHeight="1" x14ac:dyDescent="0.2">
      <c r="A455" s="21" t="s">
        <v>395</v>
      </c>
      <c r="B455" s="14">
        <v>62</v>
      </c>
      <c r="C455" s="15">
        <v>2.5638473990000001</v>
      </c>
      <c r="D455" s="15">
        <v>0.32694685650000005</v>
      </c>
      <c r="E455" s="15">
        <v>0</v>
      </c>
      <c r="F455" s="16">
        <v>191.35999999999999</v>
      </c>
    </row>
    <row r="456" spans="1:6" ht="21" customHeight="1" x14ac:dyDescent="0.2">
      <c r="A456" s="21" t="s">
        <v>11</v>
      </c>
      <c r="B456" s="11">
        <f>SUM(B457+B464+B473+B479+B501+B511)</f>
        <v>10884</v>
      </c>
      <c r="C456" s="12">
        <f>SUM(C457+C464+C473+C479+C501+C511)</f>
        <v>275.34765695999954</v>
      </c>
      <c r="D456" s="12">
        <f>SUM(D457+D464+D473+D479+D501+D511)</f>
        <v>17.983960093781729</v>
      </c>
      <c r="E456" s="12">
        <f>SUM(E457+E464+E473+E479+E501+E511)</f>
        <v>1.0266520833333381</v>
      </c>
      <c r="F456" s="13">
        <f>SUM(F457+F464+F473+F479+F501+F511)</f>
        <v>36665.886699999988</v>
      </c>
    </row>
    <row r="457" spans="1:6" ht="15" customHeight="1" x14ac:dyDescent="0.2">
      <c r="A457" s="21" t="s">
        <v>396</v>
      </c>
      <c r="B457" s="11">
        <v>84</v>
      </c>
      <c r="C457" s="12">
        <v>1.4625136060000001</v>
      </c>
      <c r="D457" s="12">
        <v>0.1048048236111111</v>
      </c>
      <c r="E457" s="12">
        <v>0</v>
      </c>
      <c r="F457" s="13">
        <v>258.42999999999995</v>
      </c>
    </row>
    <row r="458" spans="1:6" ht="15" customHeight="1" x14ac:dyDescent="0.2">
      <c r="A458" s="21" t="s">
        <v>697</v>
      </c>
      <c r="B458" s="14">
        <v>23</v>
      </c>
      <c r="C458" s="15">
        <v>0.38078499599999999</v>
      </c>
      <c r="D458" s="15">
        <v>1.8473427999999997E-2</v>
      </c>
      <c r="E458" s="15">
        <v>0</v>
      </c>
      <c r="F458" s="16">
        <v>87.719999999999985</v>
      </c>
    </row>
    <row r="459" spans="1:6" ht="15" customHeight="1" x14ac:dyDescent="0.2">
      <c r="A459" s="21" t="s">
        <v>397</v>
      </c>
      <c r="B459" s="14">
        <v>3</v>
      </c>
      <c r="C459" s="15">
        <v>4.3430589999999998E-2</v>
      </c>
      <c r="D459" s="15">
        <v>0.01</v>
      </c>
      <c r="E459" s="15">
        <v>0</v>
      </c>
      <c r="F459" s="16">
        <v>9</v>
      </c>
    </row>
    <row r="460" spans="1:6" ht="15" customHeight="1" x14ac:dyDescent="0.2">
      <c r="A460" s="21" t="s">
        <v>398</v>
      </c>
      <c r="B460" s="14">
        <v>10</v>
      </c>
      <c r="C460" s="15">
        <v>0.46185249499999997</v>
      </c>
      <c r="D460" s="15">
        <v>0.01</v>
      </c>
      <c r="E460" s="15">
        <v>0</v>
      </c>
      <c r="F460" s="16">
        <v>86.1</v>
      </c>
    </row>
    <row r="461" spans="1:6" ht="15" customHeight="1" x14ac:dyDescent="0.2">
      <c r="A461" s="21" t="s">
        <v>399</v>
      </c>
      <c r="B461" s="14">
        <v>11</v>
      </c>
      <c r="C461" s="15">
        <v>0.24505152199999999</v>
      </c>
      <c r="D461" s="15">
        <v>2.06E-2</v>
      </c>
      <c r="E461" s="15">
        <v>0</v>
      </c>
      <c r="F461" s="16">
        <v>38.400000000000006</v>
      </c>
    </row>
    <row r="462" spans="1:6" ht="15" customHeight="1" x14ac:dyDescent="0.2">
      <c r="A462" s="21" t="s">
        <v>400</v>
      </c>
      <c r="B462" s="14">
        <v>17</v>
      </c>
      <c r="C462" s="15">
        <v>0.28357647300000005</v>
      </c>
      <c r="D462" s="15">
        <v>3.5311111111111113E-2</v>
      </c>
      <c r="E462" s="15">
        <v>0</v>
      </c>
      <c r="F462" s="16">
        <v>32.200000000000003</v>
      </c>
    </row>
    <row r="463" spans="1:6" ht="15" customHeight="1" x14ac:dyDescent="0.2">
      <c r="A463" s="21" t="s">
        <v>401</v>
      </c>
      <c r="B463" s="14">
        <v>20</v>
      </c>
      <c r="C463" s="15">
        <v>4.781752999999999E-2</v>
      </c>
      <c r="D463" s="15">
        <v>1.0420284499999996E-2</v>
      </c>
      <c r="E463" s="15">
        <v>0</v>
      </c>
      <c r="F463" s="16">
        <v>5.01</v>
      </c>
    </row>
    <row r="464" spans="1:6" ht="15" customHeight="1" x14ac:dyDescent="0.2">
      <c r="A464" s="21" t="s">
        <v>402</v>
      </c>
      <c r="B464" s="11">
        <v>2463</v>
      </c>
      <c r="C464" s="12">
        <v>157.21309831799979</v>
      </c>
      <c r="D464" s="12">
        <v>11.35861747393097</v>
      </c>
      <c r="E464" s="12">
        <v>5.8520833333333367E-3</v>
      </c>
      <c r="F464" s="13">
        <v>15544.898900000029</v>
      </c>
    </row>
    <row r="465" spans="1:6" ht="15" customHeight="1" x14ac:dyDescent="0.2">
      <c r="A465" s="21" t="s">
        <v>740</v>
      </c>
      <c r="B465" s="14">
        <v>807</v>
      </c>
      <c r="C465" s="15">
        <v>12.422733606000001</v>
      </c>
      <c r="D465" s="15">
        <v>0.54752943097499973</v>
      </c>
      <c r="E465" s="15">
        <v>0</v>
      </c>
      <c r="F465" s="16">
        <v>1175.3199000000002</v>
      </c>
    </row>
    <row r="466" spans="1:6" ht="15" customHeight="1" x14ac:dyDescent="0.2">
      <c r="A466" s="21" t="s">
        <v>403</v>
      </c>
      <c r="B466" s="14">
        <v>58</v>
      </c>
      <c r="C466" s="15">
        <v>6.976128286999999</v>
      </c>
      <c r="D466" s="15">
        <v>1.0070796289809523</v>
      </c>
      <c r="E466" s="15">
        <v>1.8749999999999998E-5</v>
      </c>
      <c r="F466" s="16">
        <v>1141.6100000000001</v>
      </c>
    </row>
    <row r="467" spans="1:6" ht="15" customHeight="1" x14ac:dyDescent="0.2">
      <c r="A467" s="21" t="s">
        <v>404</v>
      </c>
      <c r="B467" s="14">
        <v>1</v>
      </c>
      <c r="C467" s="15">
        <v>0.01</v>
      </c>
      <c r="D467" s="15">
        <v>0</v>
      </c>
      <c r="E467" s="15">
        <v>0</v>
      </c>
      <c r="F467" s="16">
        <v>5</v>
      </c>
    </row>
    <row r="468" spans="1:6" ht="15" customHeight="1" x14ac:dyDescent="0.2">
      <c r="A468" s="21" t="s">
        <v>405</v>
      </c>
      <c r="B468" s="14">
        <v>105</v>
      </c>
      <c r="C468" s="15">
        <v>4.1102454559999986</v>
      </c>
      <c r="D468" s="15">
        <v>9.0262475000000023E-2</v>
      </c>
      <c r="E468" s="15">
        <v>0</v>
      </c>
      <c r="F468" s="16">
        <v>270.83999999999992</v>
      </c>
    </row>
    <row r="469" spans="1:6" ht="15" customHeight="1" x14ac:dyDescent="0.2">
      <c r="A469" s="21" t="s">
        <v>406</v>
      </c>
      <c r="B469" s="14">
        <v>175</v>
      </c>
      <c r="C469" s="15">
        <v>3.1161468079999981</v>
      </c>
      <c r="D469" s="15">
        <v>0.32184037109761904</v>
      </c>
      <c r="E469" s="15">
        <v>0</v>
      </c>
      <c r="F469" s="16">
        <v>678.66499999999985</v>
      </c>
    </row>
    <row r="470" spans="1:6" ht="15" customHeight="1" x14ac:dyDescent="0.2">
      <c r="A470" s="21" t="s">
        <v>407</v>
      </c>
      <c r="B470" s="14">
        <v>61</v>
      </c>
      <c r="C470" s="15">
        <v>2.9786882019999994</v>
      </c>
      <c r="D470" s="15">
        <v>9.6249999999999999E-3</v>
      </c>
      <c r="E470" s="15">
        <v>0</v>
      </c>
      <c r="F470" s="16">
        <v>409.8</v>
      </c>
    </row>
    <row r="471" spans="1:6" ht="15" customHeight="1" x14ac:dyDescent="0.2">
      <c r="A471" s="21" t="s">
        <v>741</v>
      </c>
      <c r="B471" s="14">
        <v>214</v>
      </c>
      <c r="C471" s="15">
        <v>17.049636448000005</v>
      </c>
      <c r="D471" s="15">
        <v>0.17721783848855308</v>
      </c>
      <c r="E471" s="15">
        <v>0</v>
      </c>
      <c r="F471" s="16">
        <v>2590.9250000000006</v>
      </c>
    </row>
    <row r="472" spans="1:6" ht="15" customHeight="1" x14ac:dyDescent="0.2">
      <c r="A472" s="21" t="s">
        <v>408</v>
      </c>
      <c r="B472" s="14">
        <v>1042</v>
      </c>
      <c r="C472" s="15">
        <v>110.5495195110001</v>
      </c>
      <c r="D472" s="15">
        <v>9.2050627293888212</v>
      </c>
      <c r="E472" s="15">
        <v>5.8333333333333336E-3</v>
      </c>
      <c r="F472" s="16">
        <v>9272.7389999999923</v>
      </c>
    </row>
    <row r="473" spans="1:6" ht="15" customHeight="1" x14ac:dyDescent="0.2">
      <c r="A473" s="21" t="s">
        <v>409</v>
      </c>
      <c r="B473" s="11">
        <v>116</v>
      </c>
      <c r="C473" s="12">
        <v>5.6954208629999981</v>
      </c>
      <c r="D473" s="12">
        <v>1.5092502646380948</v>
      </c>
      <c r="E473" s="12">
        <v>0</v>
      </c>
      <c r="F473" s="13">
        <v>2597.7299999999987</v>
      </c>
    </row>
    <row r="474" spans="1:6" ht="15" customHeight="1" x14ac:dyDescent="0.2">
      <c r="A474" s="21" t="s">
        <v>698</v>
      </c>
      <c r="B474" s="14">
        <v>38</v>
      </c>
      <c r="C474" s="15">
        <v>2.6279032070000001</v>
      </c>
      <c r="D474" s="15">
        <v>1.308933171233333</v>
      </c>
      <c r="E474" s="15">
        <v>0</v>
      </c>
      <c r="F474" s="16">
        <v>1307.4999999999995</v>
      </c>
    </row>
    <row r="475" spans="1:6" ht="15" customHeight="1" x14ac:dyDescent="0.2">
      <c r="A475" s="21" t="s">
        <v>410</v>
      </c>
      <c r="B475" s="14">
        <v>27</v>
      </c>
      <c r="C475" s="15">
        <v>2.0217239780000003</v>
      </c>
      <c r="D475" s="15">
        <v>7.8160809500000011E-2</v>
      </c>
      <c r="E475" s="15">
        <v>0</v>
      </c>
      <c r="F475" s="16">
        <v>858.75</v>
      </c>
    </row>
    <row r="476" spans="1:6" ht="15" customHeight="1" x14ac:dyDescent="0.2">
      <c r="A476" s="21" t="s">
        <v>411</v>
      </c>
      <c r="B476" s="14">
        <v>1</v>
      </c>
      <c r="C476" s="15">
        <v>0.02</v>
      </c>
      <c r="D476" s="15">
        <v>0</v>
      </c>
      <c r="E476" s="15">
        <v>0</v>
      </c>
      <c r="F476" s="16">
        <v>5</v>
      </c>
    </row>
    <row r="477" spans="1:6" ht="15" customHeight="1" x14ac:dyDescent="0.2">
      <c r="A477" s="21" t="s">
        <v>412</v>
      </c>
      <c r="B477" s="14">
        <v>8</v>
      </c>
      <c r="C477" s="15">
        <v>0.24366215099999999</v>
      </c>
      <c r="D477" s="15">
        <v>6.8904761904761913E-2</v>
      </c>
      <c r="E477" s="15">
        <v>0</v>
      </c>
      <c r="F477" s="16">
        <v>45.75</v>
      </c>
    </row>
    <row r="478" spans="1:6" ht="15" customHeight="1" x14ac:dyDescent="0.2">
      <c r="A478" s="21" t="s">
        <v>413</v>
      </c>
      <c r="B478" s="14">
        <v>42</v>
      </c>
      <c r="C478" s="15">
        <v>0.7821315270000001</v>
      </c>
      <c r="D478" s="15">
        <v>5.3251522000000003E-2</v>
      </c>
      <c r="E478" s="15">
        <v>0</v>
      </c>
      <c r="F478" s="16">
        <v>380.73000000000008</v>
      </c>
    </row>
    <row r="479" spans="1:6" ht="15" customHeight="1" x14ac:dyDescent="0.2">
      <c r="A479" s="21" t="s">
        <v>414</v>
      </c>
      <c r="B479" s="11">
        <v>7733</v>
      </c>
      <c r="C479" s="12">
        <v>108.89191878599979</v>
      </c>
      <c r="D479" s="12">
        <v>5.0005199042382165</v>
      </c>
      <c r="E479" s="12">
        <v>1.0208000000000048</v>
      </c>
      <c r="F479" s="13">
        <v>18006.10929999996</v>
      </c>
    </row>
    <row r="480" spans="1:6" ht="15" customHeight="1" x14ac:dyDescent="0.2">
      <c r="A480" s="21" t="s">
        <v>415</v>
      </c>
      <c r="B480" s="14">
        <v>1</v>
      </c>
      <c r="C480" s="15">
        <v>6.9468600000000002E-4</v>
      </c>
      <c r="D480" s="15">
        <v>0</v>
      </c>
      <c r="E480" s="15">
        <v>0</v>
      </c>
      <c r="F480" s="16">
        <v>0.09</v>
      </c>
    </row>
    <row r="481" spans="1:6" ht="15" customHeight="1" x14ac:dyDescent="0.2">
      <c r="A481" s="21" t="s">
        <v>416</v>
      </c>
      <c r="B481" s="14">
        <v>3</v>
      </c>
      <c r="C481" s="15">
        <v>7.8731040000000006E-3</v>
      </c>
      <c r="D481" s="15">
        <v>0</v>
      </c>
      <c r="E481" s="15">
        <v>0</v>
      </c>
      <c r="F481" s="16">
        <v>1</v>
      </c>
    </row>
    <row r="482" spans="1:6" ht="15" customHeight="1" x14ac:dyDescent="0.2">
      <c r="A482" s="21" t="s">
        <v>417</v>
      </c>
      <c r="B482" s="14">
        <v>16</v>
      </c>
      <c r="C482" s="15">
        <v>4.3546372E-2</v>
      </c>
      <c r="D482" s="15">
        <v>3.7787432285714285E-3</v>
      </c>
      <c r="E482" s="15">
        <v>0</v>
      </c>
      <c r="F482" s="16">
        <v>9.0299999999999994</v>
      </c>
    </row>
    <row r="483" spans="1:6" ht="15" customHeight="1" x14ac:dyDescent="0.2">
      <c r="A483" s="21" t="s">
        <v>418</v>
      </c>
      <c r="B483" s="14">
        <v>5</v>
      </c>
      <c r="C483" s="15">
        <v>1.2504340999999999E-2</v>
      </c>
      <c r="D483" s="15">
        <v>5.7890466666666663E-4</v>
      </c>
      <c r="E483" s="15">
        <v>0</v>
      </c>
      <c r="F483" s="16">
        <v>1.3499999999999999</v>
      </c>
    </row>
    <row r="484" spans="1:6" ht="15" customHeight="1" x14ac:dyDescent="0.2">
      <c r="A484" s="21" t="s">
        <v>419</v>
      </c>
      <c r="B484" s="14">
        <v>1</v>
      </c>
      <c r="C484" s="15">
        <v>4.6312399999999998E-4</v>
      </c>
      <c r="D484" s="15">
        <v>0</v>
      </c>
      <c r="E484" s="15">
        <v>0</v>
      </c>
      <c r="F484" s="16">
        <v>0.04</v>
      </c>
    </row>
    <row r="485" spans="1:6" ht="15" customHeight="1" x14ac:dyDescent="0.2">
      <c r="A485" s="21" t="s">
        <v>420</v>
      </c>
      <c r="B485" s="14">
        <v>5</v>
      </c>
      <c r="C485" s="15">
        <v>1.2257728000000001E-2</v>
      </c>
      <c r="D485" s="15">
        <v>0</v>
      </c>
      <c r="E485" s="15">
        <v>0</v>
      </c>
      <c r="F485" s="16">
        <v>0.69000000000000006</v>
      </c>
    </row>
    <row r="486" spans="1:6" ht="15" customHeight="1" x14ac:dyDescent="0.2">
      <c r="A486" s="21" t="s">
        <v>72</v>
      </c>
      <c r="B486" s="14">
        <v>31</v>
      </c>
      <c r="C486" s="15">
        <v>7.0175987999999981E-2</v>
      </c>
      <c r="D486" s="15">
        <v>5.6312374285714282E-3</v>
      </c>
      <c r="E486" s="15">
        <v>0</v>
      </c>
      <c r="F486" s="16">
        <v>61.370000000000012</v>
      </c>
    </row>
    <row r="487" spans="1:6" ht="15" customHeight="1" x14ac:dyDescent="0.2">
      <c r="A487" s="21" t="s">
        <v>175</v>
      </c>
      <c r="B487" s="14">
        <v>419</v>
      </c>
      <c r="C487" s="15">
        <v>1.5092138699999995</v>
      </c>
      <c r="D487" s="15">
        <v>2.3140732278571424E-2</v>
      </c>
      <c r="E487" s="15">
        <v>0</v>
      </c>
      <c r="F487" s="16">
        <v>332.32100000000008</v>
      </c>
    </row>
    <row r="488" spans="1:6" ht="15" customHeight="1" x14ac:dyDescent="0.2">
      <c r="A488" s="21" t="s">
        <v>421</v>
      </c>
      <c r="B488" s="14">
        <v>124</v>
      </c>
      <c r="C488" s="15">
        <v>1.9234155399999999</v>
      </c>
      <c r="D488" s="15">
        <v>8.7890474000000048E-3</v>
      </c>
      <c r="E488" s="15">
        <v>0</v>
      </c>
      <c r="F488" s="16">
        <v>387.80029999999988</v>
      </c>
    </row>
    <row r="489" spans="1:6" ht="15" customHeight="1" x14ac:dyDescent="0.2">
      <c r="A489" s="21" t="s">
        <v>422</v>
      </c>
      <c r="B489" s="14">
        <v>1476</v>
      </c>
      <c r="C489" s="15">
        <v>35.979780049000048</v>
      </c>
      <c r="D489" s="15">
        <v>0.27908418569515847</v>
      </c>
      <c r="E489" s="15">
        <v>1.0000000000000033</v>
      </c>
      <c r="F489" s="16">
        <v>8290.9391999999989</v>
      </c>
    </row>
    <row r="490" spans="1:6" ht="15" customHeight="1" x14ac:dyDescent="0.2">
      <c r="A490" s="21" t="s">
        <v>423</v>
      </c>
      <c r="B490" s="14">
        <v>993</v>
      </c>
      <c r="C490" s="15">
        <v>6.2649496620000091</v>
      </c>
      <c r="D490" s="15">
        <v>0.45880622910648594</v>
      </c>
      <c r="E490" s="15">
        <v>8.000000000000008E-4</v>
      </c>
      <c r="F490" s="16">
        <v>925.41500000000019</v>
      </c>
    </row>
    <row r="491" spans="1:6" ht="15" customHeight="1" x14ac:dyDescent="0.2">
      <c r="A491" s="21" t="s">
        <v>424</v>
      </c>
      <c r="B491" s="14">
        <v>139</v>
      </c>
      <c r="C491" s="15">
        <v>9.3932557610000025</v>
      </c>
      <c r="D491" s="15">
        <v>2.0922021672664677</v>
      </c>
      <c r="E491" s="15">
        <v>0.02</v>
      </c>
      <c r="F491" s="16">
        <v>746.21199999999976</v>
      </c>
    </row>
    <row r="492" spans="1:6" ht="15" customHeight="1" x14ac:dyDescent="0.2">
      <c r="A492" s="21" t="s">
        <v>425</v>
      </c>
      <c r="B492" s="14">
        <v>379</v>
      </c>
      <c r="C492" s="15">
        <v>4.1763795379999999</v>
      </c>
      <c r="D492" s="15">
        <v>4.1111739794871816E-2</v>
      </c>
      <c r="E492" s="15">
        <v>0</v>
      </c>
      <c r="F492" s="16">
        <v>502.58999999999992</v>
      </c>
    </row>
    <row r="493" spans="1:6" ht="15" customHeight="1" x14ac:dyDescent="0.2">
      <c r="A493" s="21" t="s">
        <v>426</v>
      </c>
      <c r="B493" s="14">
        <v>237</v>
      </c>
      <c r="C493" s="15">
        <v>0.46631240099999999</v>
      </c>
      <c r="D493" s="15">
        <v>5.557485433333338E-3</v>
      </c>
      <c r="E493" s="15">
        <v>0</v>
      </c>
      <c r="F493" s="16">
        <v>108.18999999999994</v>
      </c>
    </row>
    <row r="494" spans="1:6" ht="15" customHeight="1" x14ac:dyDescent="0.2">
      <c r="A494" s="21" t="s">
        <v>427</v>
      </c>
      <c r="B494" s="14">
        <v>188</v>
      </c>
      <c r="C494" s="15">
        <v>0.99470766199999905</v>
      </c>
      <c r="D494" s="15">
        <v>0.10706778938333335</v>
      </c>
      <c r="E494" s="15">
        <v>0</v>
      </c>
      <c r="F494" s="16">
        <v>183.03999999999994</v>
      </c>
    </row>
    <row r="495" spans="1:6" ht="15" customHeight="1" x14ac:dyDescent="0.2">
      <c r="A495" s="21" t="s">
        <v>428</v>
      </c>
      <c r="B495" s="14">
        <v>459</v>
      </c>
      <c r="C495" s="15">
        <v>2.032991817000001</v>
      </c>
      <c r="D495" s="15">
        <v>4.6146007991630607E-2</v>
      </c>
      <c r="E495" s="15">
        <v>0</v>
      </c>
      <c r="F495" s="16">
        <v>370.25579999999979</v>
      </c>
    </row>
    <row r="496" spans="1:6" ht="15" customHeight="1" x14ac:dyDescent="0.2">
      <c r="A496" s="21" t="s">
        <v>429</v>
      </c>
      <c r="B496" s="14">
        <v>703</v>
      </c>
      <c r="C496" s="15">
        <v>3.3672478929999996</v>
      </c>
      <c r="D496" s="15">
        <v>7.2928561230240288E-2</v>
      </c>
      <c r="E496" s="15">
        <v>0</v>
      </c>
      <c r="F496" s="16">
        <v>690.20000000000016</v>
      </c>
    </row>
    <row r="497" spans="1:6" ht="15" customHeight="1" x14ac:dyDescent="0.2">
      <c r="A497" s="21" t="s">
        <v>430</v>
      </c>
      <c r="B497" s="14">
        <v>724</v>
      </c>
      <c r="C497" s="15">
        <v>3.0709401860000005</v>
      </c>
      <c r="D497" s="15">
        <v>8.0376485578957921E-2</v>
      </c>
      <c r="E497" s="15">
        <v>0</v>
      </c>
      <c r="F497" s="16">
        <v>455.55029999999988</v>
      </c>
    </row>
    <row r="498" spans="1:6" ht="15" customHeight="1" x14ac:dyDescent="0.2">
      <c r="A498" s="21" t="s">
        <v>431</v>
      </c>
      <c r="B498" s="14">
        <v>1130</v>
      </c>
      <c r="C498" s="15">
        <v>19.052571530999998</v>
      </c>
      <c r="D498" s="15">
        <v>0.4178704570958709</v>
      </c>
      <c r="E498" s="15">
        <v>0</v>
      </c>
      <c r="F498" s="16">
        <v>2718.0964999999997</v>
      </c>
    </row>
    <row r="499" spans="1:6" ht="15" customHeight="1" x14ac:dyDescent="0.2">
      <c r="A499" s="21" t="s">
        <v>432</v>
      </c>
      <c r="B499" s="14">
        <v>686</v>
      </c>
      <c r="C499" s="15">
        <v>20.496080856999981</v>
      </c>
      <c r="D499" s="15">
        <v>1.3574501306594817</v>
      </c>
      <c r="E499" s="15">
        <v>0</v>
      </c>
      <c r="F499" s="16">
        <v>2148.2592000000004</v>
      </c>
    </row>
    <row r="500" spans="1:6" ht="15" customHeight="1" x14ac:dyDescent="0.2">
      <c r="A500" s="21" t="s">
        <v>433</v>
      </c>
      <c r="B500" s="14">
        <v>14</v>
      </c>
      <c r="C500" s="15">
        <v>1.6556675999999999E-2</v>
      </c>
      <c r="D500" s="15">
        <v>0</v>
      </c>
      <c r="E500" s="15">
        <v>0</v>
      </c>
      <c r="F500" s="16">
        <v>73.670000000000016</v>
      </c>
    </row>
    <row r="501" spans="1:6" ht="15" customHeight="1" x14ac:dyDescent="0.2">
      <c r="A501" s="21" t="s">
        <v>434</v>
      </c>
      <c r="B501" s="11">
        <v>481</v>
      </c>
      <c r="C501" s="12">
        <v>0.68254838800000062</v>
      </c>
      <c r="D501" s="12">
        <v>9.030913263333341E-3</v>
      </c>
      <c r="E501" s="12">
        <v>0</v>
      </c>
      <c r="F501" s="13">
        <v>235.48850000000022</v>
      </c>
    </row>
    <row r="502" spans="1:6" ht="15" customHeight="1" x14ac:dyDescent="0.2">
      <c r="A502" s="21" t="s">
        <v>435</v>
      </c>
      <c r="B502" s="14">
        <v>9</v>
      </c>
      <c r="C502" s="15">
        <v>2.2504343E-2</v>
      </c>
      <c r="D502" s="15">
        <v>0</v>
      </c>
      <c r="E502" s="15">
        <v>0</v>
      </c>
      <c r="F502" s="16">
        <v>6.5</v>
      </c>
    </row>
    <row r="503" spans="1:6" ht="15" customHeight="1" x14ac:dyDescent="0.2">
      <c r="A503" s="21" t="s">
        <v>436</v>
      </c>
      <c r="B503" s="14">
        <v>39</v>
      </c>
      <c r="C503" s="15">
        <v>3.7671650000000001E-2</v>
      </c>
      <c r="D503" s="15">
        <v>1.1578100000000001E-4</v>
      </c>
      <c r="E503" s="15">
        <v>0</v>
      </c>
      <c r="F503" s="16">
        <v>7.8700000000000019</v>
      </c>
    </row>
    <row r="504" spans="1:6" ht="15" customHeight="1" x14ac:dyDescent="0.2">
      <c r="A504" s="21" t="s">
        <v>437</v>
      </c>
      <c r="B504" s="14">
        <v>48</v>
      </c>
      <c r="C504" s="15">
        <v>4.6080821999999994E-2</v>
      </c>
      <c r="D504" s="15">
        <v>8.1046653333333336E-4</v>
      </c>
      <c r="E504" s="15">
        <v>0</v>
      </c>
      <c r="F504" s="16">
        <v>15.659999999999997</v>
      </c>
    </row>
    <row r="505" spans="1:6" ht="15" customHeight="1" x14ac:dyDescent="0.2">
      <c r="A505" s="21" t="s">
        <v>438</v>
      </c>
      <c r="B505" s="14">
        <v>6</v>
      </c>
      <c r="C505" s="15">
        <v>4.9785810000000002E-3</v>
      </c>
      <c r="D505" s="15">
        <v>0</v>
      </c>
      <c r="E505" s="15">
        <v>0</v>
      </c>
      <c r="F505" s="16">
        <v>1.2</v>
      </c>
    </row>
    <row r="506" spans="1:6" ht="15" customHeight="1" x14ac:dyDescent="0.2">
      <c r="A506" s="21" t="s">
        <v>439</v>
      </c>
      <c r="B506" s="14">
        <v>6</v>
      </c>
      <c r="C506" s="15">
        <v>4.9785809999999993E-3</v>
      </c>
      <c r="D506" s="15">
        <v>0</v>
      </c>
      <c r="E506" s="15">
        <v>0</v>
      </c>
      <c r="F506" s="16">
        <v>0.92999999999999994</v>
      </c>
    </row>
    <row r="507" spans="1:6" ht="15" customHeight="1" x14ac:dyDescent="0.2">
      <c r="A507" s="21" t="s">
        <v>440</v>
      </c>
      <c r="B507" s="14">
        <v>99</v>
      </c>
      <c r="C507" s="15">
        <v>0.19547760299999997</v>
      </c>
      <c r="D507" s="15">
        <v>3.5892086499999978E-3</v>
      </c>
      <c r="E507" s="15">
        <v>0</v>
      </c>
      <c r="F507" s="16">
        <v>63.88</v>
      </c>
    </row>
    <row r="508" spans="1:6" ht="15" customHeight="1" x14ac:dyDescent="0.2">
      <c r="A508" s="21" t="s">
        <v>441</v>
      </c>
      <c r="B508" s="14">
        <v>112</v>
      </c>
      <c r="C508" s="15">
        <v>0.1401401060000001</v>
      </c>
      <c r="D508" s="15">
        <v>4.6312360000000006E-4</v>
      </c>
      <c r="E508" s="15">
        <v>0</v>
      </c>
      <c r="F508" s="16">
        <v>91.068500000000029</v>
      </c>
    </row>
    <row r="509" spans="1:6" ht="15" customHeight="1" x14ac:dyDescent="0.2">
      <c r="A509" s="21" t="s">
        <v>442</v>
      </c>
      <c r="B509" s="14">
        <v>92</v>
      </c>
      <c r="C509" s="15">
        <v>0.17035198299999996</v>
      </c>
      <c r="D509" s="15">
        <v>2.19983778E-3</v>
      </c>
      <c r="E509" s="15">
        <v>0</v>
      </c>
      <c r="F509" s="16">
        <v>35.920000000000009</v>
      </c>
    </row>
    <row r="510" spans="1:6" ht="15" customHeight="1" x14ac:dyDescent="0.2">
      <c r="A510" s="21" t="s">
        <v>443</v>
      </c>
      <c r="B510" s="14">
        <v>70</v>
      </c>
      <c r="C510" s="15">
        <v>6.0364718999999997E-2</v>
      </c>
      <c r="D510" s="15">
        <v>1.8524957E-3</v>
      </c>
      <c r="E510" s="15">
        <v>0</v>
      </c>
      <c r="F510" s="16">
        <v>12.46</v>
      </c>
    </row>
    <row r="511" spans="1:6" ht="15" customHeight="1" x14ac:dyDescent="0.2">
      <c r="A511" s="21" t="s">
        <v>444</v>
      </c>
      <c r="B511" s="11">
        <v>7</v>
      </c>
      <c r="C511" s="12">
        <v>1.402156999</v>
      </c>
      <c r="D511" s="12">
        <v>1.7367140999999999E-3</v>
      </c>
      <c r="E511" s="12">
        <v>0</v>
      </c>
      <c r="F511" s="13">
        <v>23.23</v>
      </c>
    </row>
    <row r="512" spans="1:6" ht="15" customHeight="1" x14ac:dyDescent="0.2">
      <c r="A512" s="21" t="s">
        <v>699</v>
      </c>
      <c r="B512" s="14">
        <v>1</v>
      </c>
      <c r="C512" s="15">
        <v>0.3</v>
      </c>
      <c r="D512" s="15">
        <v>0</v>
      </c>
      <c r="E512" s="15">
        <v>0</v>
      </c>
      <c r="F512" s="16">
        <v>0.6</v>
      </c>
    </row>
    <row r="513" spans="1:6" ht="15" customHeight="1" x14ac:dyDescent="0.2">
      <c r="A513" s="21" t="s">
        <v>445</v>
      </c>
      <c r="B513" s="14">
        <v>6</v>
      </c>
      <c r="C513" s="15">
        <v>1.102156999</v>
      </c>
      <c r="D513" s="15">
        <v>1.7367140999999997E-3</v>
      </c>
      <c r="E513" s="15">
        <v>0</v>
      </c>
      <c r="F513" s="16">
        <v>22.63</v>
      </c>
    </row>
    <row r="514" spans="1:6" ht="21" customHeight="1" x14ac:dyDescent="0.2">
      <c r="A514" s="21" t="s">
        <v>742</v>
      </c>
      <c r="B514" s="11">
        <f>SUM(B515+B525+B539+B551+B570)</f>
        <v>14812</v>
      </c>
      <c r="C514" s="12">
        <f>SUM(C515+C525+C539+C551+C570)</f>
        <v>230.52647135899983</v>
      </c>
      <c r="D514" s="12">
        <f>SUM(D515+D525+D539+D551+D570)</f>
        <v>14.596359088048942</v>
      </c>
      <c r="E514" s="12">
        <f>SUM(E515+E525+E539+E551+E570)</f>
        <v>9.3502781617602437</v>
      </c>
      <c r="F514" s="13">
        <f>SUM(F515+F525+F539+F551+F570)</f>
        <v>48749.289200000057</v>
      </c>
    </row>
    <row r="515" spans="1:6" ht="15" customHeight="1" x14ac:dyDescent="0.2">
      <c r="A515" s="21" t="s">
        <v>446</v>
      </c>
      <c r="B515" s="11">
        <v>3281</v>
      </c>
      <c r="C515" s="12">
        <v>32.173831379999989</v>
      </c>
      <c r="D515" s="12">
        <v>2.535746391114424</v>
      </c>
      <c r="E515" s="12">
        <v>0</v>
      </c>
      <c r="F515" s="13">
        <v>2927.8560000000007</v>
      </c>
    </row>
    <row r="516" spans="1:6" ht="15" customHeight="1" x14ac:dyDescent="0.2">
      <c r="A516" s="21" t="s">
        <v>700</v>
      </c>
      <c r="B516" s="14">
        <v>877</v>
      </c>
      <c r="C516" s="15">
        <v>9.2933380180000036</v>
      </c>
      <c r="D516" s="15">
        <v>7.4433311861196602E-2</v>
      </c>
      <c r="E516" s="15">
        <v>0</v>
      </c>
      <c r="F516" s="16">
        <v>555.94599999999991</v>
      </c>
    </row>
    <row r="517" spans="1:6" ht="15" customHeight="1" x14ac:dyDescent="0.2">
      <c r="A517" s="21" t="s">
        <v>447</v>
      </c>
      <c r="B517" s="14">
        <v>667</v>
      </c>
      <c r="C517" s="15">
        <v>1.681279439999998</v>
      </c>
      <c r="D517" s="15">
        <v>6.7684987800833374E-2</v>
      </c>
      <c r="E517" s="15">
        <v>0</v>
      </c>
      <c r="F517" s="16">
        <v>244.82600000000014</v>
      </c>
    </row>
    <row r="518" spans="1:6" ht="15" customHeight="1" x14ac:dyDescent="0.2">
      <c r="A518" s="21" t="s">
        <v>448</v>
      </c>
      <c r="B518" s="14">
        <v>402</v>
      </c>
      <c r="C518" s="15">
        <v>3.4700845209999991</v>
      </c>
      <c r="D518" s="15">
        <v>0.16829340917777788</v>
      </c>
      <c r="E518" s="15">
        <v>0</v>
      </c>
      <c r="F518" s="16">
        <v>952.14550000000031</v>
      </c>
    </row>
    <row r="519" spans="1:6" ht="15" customHeight="1" x14ac:dyDescent="0.2">
      <c r="A519" s="21" t="s">
        <v>229</v>
      </c>
      <c r="B519" s="14">
        <v>179</v>
      </c>
      <c r="C519" s="15">
        <v>7.5915537769999979</v>
      </c>
      <c r="D519" s="15">
        <v>1.0073119141619054</v>
      </c>
      <c r="E519" s="15">
        <v>0</v>
      </c>
      <c r="F519" s="16">
        <v>442.46999999999991</v>
      </c>
    </row>
    <row r="520" spans="1:6" ht="15" customHeight="1" x14ac:dyDescent="0.2">
      <c r="A520" s="21" t="s">
        <v>449</v>
      </c>
      <c r="B520" s="14">
        <v>270</v>
      </c>
      <c r="C520" s="15">
        <v>3.1568716200000004</v>
      </c>
      <c r="D520" s="15">
        <v>3.1428418033333336E-2</v>
      </c>
      <c r="E520" s="15">
        <v>0</v>
      </c>
      <c r="F520" s="16">
        <v>137.54599999999999</v>
      </c>
    </row>
    <row r="521" spans="1:6" ht="15" customHeight="1" x14ac:dyDescent="0.2">
      <c r="A521" s="21" t="s">
        <v>450</v>
      </c>
      <c r="B521" s="14">
        <v>159</v>
      </c>
      <c r="C521" s="15">
        <v>0.56853885699999984</v>
      </c>
      <c r="D521" s="15">
        <v>6.0248466648095224E-2</v>
      </c>
      <c r="E521" s="15">
        <v>0</v>
      </c>
      <c r="F521" s="16">
        <v>133.93399999999997</v>
      </c>
    </row>
    <row r="522" spans="1:6" ht="15" customHeight="1" x14ac:dyDescent="0.2">
      <c r="A522" s="21" t="s">
        <v>451</v>
      </c>
      <c r="B522" s="14">
        <v>474</v>
      </c>
      <c r="C522" s="15">
        <v>1.191940523</v>
      </c>
      <c r="D522" s="15">
        <v>7.4525760751282005E-2</v>
      </c>
      <c r="E522" s="15">
        <v>0</v>
      </c>
      <c r="F522" s="16">
        <v>277.97850000000011</v>
      </c>
    </row>
    <row r="523" spans="1:6" ht="15" customHeight="1" x14ac:dyDescent="0.2">
      <c r="A523" s="21" t="s">
        <v>452</v>
      </c>
      <c r="B523" s="14">
        <v>173</v>
      </c>
      <c r="C523" s="15">
        <v>4.7591050209999972</v>
      </c>
      <c r="D523" s="15">
        <v>1.0504307516800002</v>
      </c>
      <c r="E523" s="15">
        <v>0</v>
      </c>
      <c r="F523" s="16">
        <v>115.44999999999997</v>
      </c>
    </row>
    <row r="524" spans="1:6" ht="15" customHeight="1" x14ac:dyDescent="0.2">
      <c r="A524" s="21" t="s">
        <v>453</v>
      </c>
      <c r="B524" s="14">
        <v>80</v>
      </c>
      <c r="C524" s="15">
        <v>0.46111960300000004</v>
      </c>
      <c r="D524" s="15">
        <v>1.3893709999999999E-3</v>
      </c>
      <c r="E524" s="15">
        <v>0</v>
      </c>
      <c r="F524" s="16">
        <v>67.56</v>
      </c>
    </row>
    <row r="525" spans="1:6" ht="15" customHeight="1" x14ac:dyDescent="0.2">
      <c r="A525" s="21" t="s">
        <v>454</v>
      </c>
      <c r="B525" s="11">
        <v>4445</v>
      </c>
      <c r="C525" s="12">
        <v>96.654097487000087</v>
      </c>
      <c r="D525" s="12">
        <v>4.6656522417648798</v>
      </c>
      <c r="E525" s="12">
        <v>1.4400000000000087E-5</v>
      </c>
      <c r="F525" s="13">
        <v>31797.009500000062</v>
      </c>
    </row>
    <row r="526" spans="1:6" ht="15" customHeight="1" x14ac:dyDescent="0.2">
      <c r="A526" s="21" t="s">
        <v>701</v>
      </c>
      <c r="B526" s="14">
        <v>172</v>
      </c>
      <c r="C526" s="15">
        <v>2.9288306139999998</v>
      </c>
      <c r="D526" s="15">
        <v>2.3432485949999988E-2</v>
      </c>
      <c r="E526" s="15">
        <v>0</v>
      </c>
      <c r="F526" s="16">
        <v>143.5104</v>
      </c>
    </row>
    <row r="527" spans="1:6" ht="15" customHeight="1" x14ac:dyDescent="0.2">
      <c r="A527" s="21" t="s">
        <v>455</v>
      </c>
      <c r="B527" s="14">
        <v>242</v>
      </c>
      <c r="C527" s="15">
        <v>4.0053409739999983</v>
      </c>
      <c r="D527" s="15">
        <v>0.19763572288936818</v>
      </c>
      <c r="E527" s="15">
        <v>0</v>
      </c>
      <c r="F527" s="16">
        <v>380.51010000000008</v>
      </c>
    </row>
    <row r="528" spans="1:6" ht="15" customHeight="1" x14ac:dyDescent="0.2">
      <c r="A528" s="21" t="s">
        <v>456</v>
      </c>
      <c r="B528" s="14">
        <v>153</v>
      </c>
      <c r="C528" s="15">
        <v>4.0504214429999994</v>
      </c>
      <c r="D528" s="15">
        <v>7.6011340753074183E-2</v>
      </c>
      <c r="E528" s="15">
        <v>0</v>
      </c>
      <c r="F528" s="16">
        <v>292.00060000000002</v>
      </c>
    </row>
    <row r="529" spans="1:6" ht="15" customHeight="1" x14ac:dyDescent="0.2">
      <c r="A529" s="21" t="s">
        <v>457</v>
      </c>
      <c r="B529" s="14">
        <v>236</v>
      </c>
      <c r="C529" s="15">
        <v>3.4894616169999981</v>
      </c>
      <c r="D529" s="15">
        <v>0.85400338083333305</v>
      </c>
      <c r="E529" s="15">
        <v>0</v>
      </c>
      <c r="F529" s="16">
        <v>179.31999999999996</v>
      </c>
    </row>
    <row r="530" spans="1:6" ht="15" customHeight="1" x14ac:dyDescent="0.2">
      <c r="A530" s="21" t="s">
        <v>458</v>
      </c>
      <c r="B530" s="14">
        <v>479</v>
      </c>
      <c r="C530" s="15">
        <v>10.966731498000009</v>
      </c>
      <c r="D530" s="15">
        <v>0.25349153513343614</v>
      </c>
      <c r="E530" s="15">
        <v>0</v>
      </c>
      <c r="F530" s="16">
        <v>2468.5854000000004</v>
      </c>
    </row>
    <row r="531" spans="1:6" ht="15" customHeight="1" x14ac:dyDescent="0.2">
      <c r="A531" s="21" t="s">
        <v>459</v>
      </c>
      <c r="B531" s="14">
        <v>874</v>
      </c>
      <c r="C531" s="15">
        <v>23.775182349000016</v>
      </c>
      <c r="D531" s="15">
        <v>1.2051397987886121</v>
      </c>
      <c r="E531" s="15">
        <v>1.4400000000000003E-5</v>
      </c>
      <c r="F531" s="16">
        <v>5094.8100000000004</v>
      </c>
    </row>
    <row r="532" spans="1:6" ht="15" customHeight="1" x14ac:dyDescent="0.2">
      <c r="A532" s="21" t="s">
        <v>389</v>
      </c>
      <c r="B532" s="14">
        <v>761</v>
      </c>
      <c r="C532" s="15">
        <v>22.924532817999985</v>
      </c>
      <c r="D532" s="15">
        <v>0.91220393064499961</v>
      </c>
      <c r="E532" s="15">
        <v>0</v>
      </c>
      <c r="F532" s="16">
        <v>18751.150000000027</v>
      </c>
    </row>
    <row r="533" spans="1:6" ht="15" customHeight="1" x14ac:dyDescent="0.2">
      <c r="A533" s="21" t="s">
        <v>460</v>
      </c>
      <c r="B533" s="14">
        <v>397</v>
      </c>
      <c r="C533" s="15">
        <v>5.5893134179999997</v>
      </c>
      <c r="D533" s="15">
        <v>0.26140295802482993</v>
      </c>
      <c r="E533" s="15">
        <v>0</v>
      </c>
      <c r="F533" s="16">
        <v>1270.7700000000004</v>
      </c>
    </row>
    <row r="534" spans="1:6" ht="15" customHeight="1" x14ac:dyDescent="0.2">
      <c r="A534" s="21" t="s">
        <v>461</v>
      </c>
      <c r="B534" s="14">
        <v>154</v>
      </c>
      <c r="C534" s="15">
        <v>1.5193794159999998</v>
      </c>
      <c r="D534" s="15">
        <v>7.6359094633333319E-2</v>
      </c>
      <c r="E534" s="15">
        <v>0</v>
      </c>
      <c r="F534" s="16">
        <v>123.19999999999993</v>
      </c>
    </row>
    <row r="535" spans="1:6" ht="15" customHeight="1" x14ac:dyDescent="0.2">
      <c r="A535" s="21" t="s">
        <v>462</v>
      </c>
      <c r="B535" s="14">
        <v>352</v>
      </c>
      <c r="C535" s="15">
        <v>5.6729396889999988</v>
      </c>
      <c r="D535" s="15">
        <v>6.3009331388888853E-2</v>
      </c>
      <c r="E535" s="15">
        <v>0</v>
      </c>
      <c r="F535" s="16">
        <v>681.3</v>
      </c>
    </row>
    <row r="536" spans="1:6" ht="15" customHeight="1" x14ac:dyDescent="0.2">
      <c r="A536" s="21" t="s">
        <v>463</v>
      </c>
      <c r="B536" s="14">
        <v>103</v>
      </c>
      <c r="C536" s="15">
        <v>0.34219636800000003</v>
      </c>
      <c r="D536" s="15">
        <v>6.7314807600000012E-2</v>
      </c>
      <c r="E536" s="15">
        <v>0</v>
      </c>
      <c r="F536" s="16">
        <v>54.900000000000006</v>
      </c>
    </row>
    <row r="537" spans="1:6" ht="15" customHeight="1" x14ac:dyDescent="0.2">
      <c r="A537" s="21" t="s">
        <v>464</v>
      </c>
      <c r="B537" s="14">
        <v>141</v>
      </c>
      <c r="C537" s="15">
        <v>1.1212018119999998</v>
      </c>
      <c r="D537" s="15">
        <v>0.11446480861666665</v>
      </c>
      <c r="E537" s="15">
        <v>0</v>
      </c>
      <c r="F537" s="16">
        <v>132.79250000000002</v>
      </c>
    </row>
    <row r="538" spans="1:6" ht="15" customHeight="1" x14ac:dyDescent="0.2">
      <c r="A538" s="21" t="s">
        <v>126</v>
      </c>
      <c r="B538" s="14">
        <v>381</v>
      </c>
      <c r="C538" s="15">
        <v>10.268565470999999</v>
      </c>
      <c r="D538" s="15">
        <v>0.56118304650833328</v>
      </c>
      <c r="E538" s="15">
        <v>0</v>
      </c>
      <c r="F538" s="16">
        <v>2224.1605</v>
      </c>
    </row>
    <row r="539" spans="1:6" ht="15" customHeight="1" x14ac:dyDescent="0.2">
      <c r="A539" s="21" t="s">
        <v>465</v>
      </c>
      <c r="B539" s="11">
        <v>1150</v>
      </c>
      <c r="C539" s="12">
        <v>18.260559222000008</v>
      </c>
      <c r="D539" s="12">
        <v>0.7330481161169935</v>
      </c>
      <c r="E539" s="12">
        <v>0</v>
      </c>
      <c r="F539" s="13">
        <v>2689.9009999999989</v>
      </c>
    </row>
    <row r="540" spans="1:6" ht="15" customHeight="1" x14ac:dyDescent="0.2">
      <c r="A540" s="21" t="s">
        <v>702</v>
      </c>
      <c r="B540" s="14">
        <v>51</v>
      </c>
      <c r="C540" s="15">
        <v>0.23227741000000002</v>
      </c>
      <c r="D540" s="15">
        <v>1.6440894999999997E-2</v>
      </c>
      <c r="E540" s="15">
        <v>0</v>
      </c>
      <c r="F540" s="16">
        <v>27.659999999999993</v>
      </c>
    </row>
    <row r="541" spans="1:6" ht="15" customHeight="1" x14ac:dyDescent="0.2">
      <c r="A541" s="21" t="s">
        <v>466</v>
      </c>
      <c r="B541" s="14">
        <v>97</v>
      </c>
      <c r="C541" s="15">
        <v>0.83765080299999994</v>
      </c>
      <c r="D541" s="15">
        <v>3.473427480000001E-3</v>
      </c>
      <c r="E541" s="15">
        <v>0</v>
      </c>
      <c r="F541" s="16">
        <v>149.30999999999995</v>
      </c>
    </row>
    <row r="542" spans="1:6" ht="15" customHeight="1" x14ac:dyDescent="0.2">
      <c r="A542" s="21" t="s">
        <v>467</v>
      </c>
      <c r="B542" s="14">
        <v>277</v>
      </c>
      <c r="C542" s="15">
        <v>5.5033055430000015</v>
      </c>
      <c r="D542" s="15">
        <v>8.5956511983809533E-2</v>
      </c>
      <c r="E542" s="15">
        <v>0</v>
      </c>
      <c r="F542" s="16">
        <v>911.26099999999974</v>
      </c>
    </row>
    <row r="543" spans="1:6" ht="15" customHeight="1" x14ac:dyDescent="0.2">
      <c r="A543" s="21" t="s">
        <v>68</v>
      </c>
      <c r="B543" s="14">
        <v>106</v>
      </c>
      <c r="C543" s="15">
        <v>1.3345849230000004</v>
      </c>
      <c r="D543" s="15">
        <v>8.7333084799999988E-2</v>
      </c>
      <c r="E543" s="15">
        <v>0</v>
      </c>
      <c r="F543" s="16">
        <v>349.27999999999986</v>
      </c>
    </row>
    <row r="544" spans="1:6" ht="15" customHeight="1" x14ac:dyDescent="0.2">
      <c r="A544" s="21" t="s">
        <v>468</v>
      </c>
      <c r="B544" s="14">
        <v>53</v>
      </c>
      <c r="C544" s="15">
        <v>1.1718999659999998</v>
      </c>
      <c r="D544" s="15">
        <v>0.1228117096996337</v>
      </c>
      <c r="E544" s="15">
        <v>0</v>
      </c>
      <c r="F544" s="16">
        <v>178.62</v>
      </c>
    </row>
    <row r="545" spans="1:6" ht="15" customHeight="1" x14ac:dyDescent="0.2">
      <c r="A545" s="21" t="s">
        <v>469</v>
      </c>
      <c r="B545" s="14">
        <v>20</v>
      </c>
      <c r="C545" s="15">
        <v>0.13299756800000001</v>
      </c>
      <c r="D545" s="15">
        <v>3.473428E-4</v>
      </c>
      <c r="E545" s="15">
        <v>0</v>
      </c>
      <c r="F545" s="16">
        <v>11.65</v>
      </c>
    </row>
    <row r="546" spans="1:6" ht="15" customHeight="1" x14ac:dyDescent="0.2">
      <c r="A546" s="21" t="s">
        <v>470</v>
      </c>
      <c r="B546" s="14">
        <v>151</v>
      </c>
      <c r="C546" s="15">
        <v>1.5529987289999994</v>
      </c>
      <c r="D546" s="15">
        <v>0.35326115437021732</v>
      </c>
      <c r="E546" s="15">
        <v>0</v>
      </c>
      <c r="F546" s="16">
        <v>410.62</v>
      </c>
    </row>
    <row r="547" spans="1:6" ht="15" customHeight="1" x14ac:dyDescent="0.2">
      <c r="A547" s="21" t="s">
        <v>471</v>
      </c>
      <c r="B547" s="14">
        <v>88</v>
      </c>
      <c r="C547" s="15">
        <v>0.56329396800000009</v>
      </c>
      <c r="D547" s="15">
        <v>3.584895233333335E-2</v>
      </c>
      <c r="E547" s="15">
        <v>0</v>
      </c>
      <c r="F547" s="16">
        <v>87.750000000000014</v>
      </c>
    </row>
    <row r="548" spans="1:6" ht="15" customHeight="1" x14ac:dyDescent="0.2">
      <c r="A548" s="21" t="s">
        <v>472</v>
      </c>
      <c r="B548" s="14">
        <v>1</v>
      </c>
      <c r="C548" s="15">
        <v>2.3156199999999999E-4</v>
      </c>
      <c r="D548" s="15">
        <v>0</v>
      </c>
      <c r="E548" s="15">
        <v>0</v>
      </c>
      <c r="F548" s="16">
        <v>0.15</v>
      </c>
    </row>
    <row r="549" spans="1:6" ht="15" customHeight="1" x14ac:dyDescent="0.2">
      <c r="A549" s="21" t="s">
        <v>473</v>
      </c>
      <c r="B549" s="14">
        <v>132</v>
      </c>
      <c r="C549" s="15">
        <v>0.99604724299999992</v>
      </c>
      <c r="D549" s="15">
        <v>6.0471806499999984E-3</v>
      </c>
      <c r="E549" s="15">
        <v>0</v>
      </c>
      <c r="F549" s="16">
        <v>100.39</v>
      </c>
    </row>
    <row r="550" spans="1:6" ht="15" customHeight="1" x14ac:dyDescent="0.2">
      <c r="A550" s="21" t="s">
        <v>474</v>
      </c>
      <c r="B550" s="14">
        <v>174</v>
      </c>
      <c r="C550" s="15">
        <v>5.9352715070000031</v>
      </c>
      <c r="D550" s="15">
        <v>2.1527856999999991E-2</v>
      </c>
      <c r="E550" s="15">
        <v>0</v>
      </c>
      <c r="F550" s="16">
        <v>463.21000000000009</v>
      </c>
    </row>
    <row r="551" spans="1:6" ht="15" customHeight="1" x14ac:dyDescent="0.2">
      <c r="A551" s="21" t="s">
        <v>475</v>
      </c>
      <c r="B551" s="11">
        <v>4433</v>
      </c>
      <c r="C551" s="12">
        <v>43.61289352799978</v>
      </c>
      <c r="D551" s="12">
        <v>3.7328518252645884</v>
      </c>
      <c r="E551" s="12">
        <v>7.0302637617602421</v>
      </c>
      <c r="F551" s="13">
        <v>6546.1122999999943</v>
      </c>
    </row>
    <row r="552" spans="1:6" ht="15" customHeight="1" x14ac:dyDescent="0.2">
      <c r="A552" s="21" t="s">
        <v>476</v>
      </c>
      <c r="B552" s="14">
        <v>696</v>
      </c>
      <c r="C552" s="15">
        <v>1.2024835510000005</v>
      </c>
      <c r="D552" s="15">
        <v>6.6979855948164232E-2</v>
      </c>
      <c r="E552" s="15">
        <v>0</v>
      </c>
      <c r="F552" s="16">
        <v>248.3016999999997</v>
      </c>
    </row>
    <row r="553" spans="1:6" ht="15" customHeight="1" x14ac:dyDescent="0.2">
      <c r="A553" s="21" t="s">
        <v>477</v>
      </c>
      <c r="B553" s="14">
        <v>200</v>
      </c>
      <c r="C553" s="15">
        <v>0.33398056400000004</v>
      </c>
      <c r="D553" s="15">
        <v>4.2272780493333335E-2</v>
      </c>
      <c r="E553" s="15">
        <v>0</v>
      </c>
      <c r="F553" s="16">
        <v>57.660000000000025</v>
      </c>
    </row>
    <row r="554" spans="1:6" ht="15" customHeight="1" x14ac:dyDescent="0.2">
      <c r="A554" s="21" t="s">
        <v>478</v>
      </c>
      <c r="B554" s="14">
        <v>399</v>
      </c>
      <c r="C554" s="15">
        <v>5.6098795850000007</v>
      </c>
      <c r="D554" s="15">
        <v>0.24502558761904764</v>
      </c>
      <c r="E554" s="15">
        <v>2.2761760242792111E-5</v>
      </c>
      <c r="F554" s="16">
        <v>2178.8755999999985</v>
      </c>
    </row>
    <row r="555" spans="1:6" ht="15" customHeight="1" x14ac:dyDescent="0.2">
      <c r="A555" s="21" t="s">
        <v>479</v>
      </c>
      <c r="B555" s="14">
        <v>80</v>
      </c>
      <c r="C555" s="15">
        <v>0.63319555399999961</v>
      </c>
      <c r="D555" s="15">
        <v>5.7890469999999977E-3</v>
      </c>
      <c r="E555" s="15">
        <v>0</v>
      </c>
      <c r="F555" s="16">
        <v>167.62500000000003</v>
      </c>
    </row>
    <row r="556" spans="1:6" ht="15" customHeight="1" x14ac:dyDescent="0.2">
      <c r="A556" s="21" t="s">
        <v>480</v>
      </c>
      <c r="B556" s="14">
        <v>163</v>
      </c>
      <c r="C556" s="15">
        <v>5.4534317540000004</v>
      </c>
      <c r="D556" s="15">
        <v>1.0251884804222642</v>
      </c>
      <c r="E556" s="15">
        <v>3.0115999999999997E-2</v>
      </c>
      <c r="F556" s="16">
        <v>1013.3161999999996</v>
      </c>
    </row>
    <row r="557" spans="1:6" ht="15" customHeight="1" x14ac:dyDescent="0.2">
      <c r="A557" s="21" t="s">
        <v>100</v>
      </c>
      <c r="B557" s="14">
        <v>756</v>
      </c>
      <c r="C557" s="15">
        <v>2.0225900599999975</v>
      </c>
      <c r="D557" s="15">
        <v>8.4438463689829088E-2</v>
      </c>
      <c r="E557" s="15">
        <v>0</v>
      </c>
      <c r="F557" s="16">
        <v>339.43120000000005</v>
      </c>
    </row>
    <row r="558" spans="1:6" ht="15" customHeight="1" x14ac:dyDescent="0.2">
      <c r="A558" s="21" t="s">
        <v>481</v>
      </c>
      <c r="B558" s="14">
        <v>155</v>
      </c>
      <c r="C558" s="15">
        <v>0.47196481299999998</v>
      </c>
      <c r="D558" s="15">
        <v>8.1178419083333314E-2</v>
      </c>
      <c r="E558" s="15">
        <v>0</v>
      </c>
      <c r="F558" s="16">
        <v>83.950000000000017</v>
      </c>
    </row>
    <row r="559" spans="1:6" ht="15" customHeight="1" x14ac:dyDescent="0.2">
      <c r="A559" s="21" t="s">
        <v>482</v>
      </c>
      <c r="B559" s="14">
        <v>770</v>
      </c>
      <c r="C559" s="15">
        <v>2.0475871519999997</v>
      </c>
      <c r="D559" s="15">
        <v>5.7935406611904744E-2</v>
      </c>
      <c r="E559" s="15">
        <v>0</v>
      </c>
      <c r="F559" s="16">
        <v>503.80559999999963</v>
      </c>
    </row>
    <row r="560" spans="1:6" ht="15" customHeight="1" x14ac:dyDescent="0.2">
      <c r="A560" s="21" t="s">
        <v>483</v>
      </c>
      <c r="B560" s="14">
        <v>323</v>
      </c>
      <c r="C560" s="15">
        <v>3.5499247550000015</v>
      </c>
      <c r="D560" s="15">
        <v>7.8777283566666634E-2</v>
      </c>
      <c r="E560" s="15">
        <v>0</v>
      </c>
      <c r="F560" s="16">
        <v>209.70099999999982</v>
      </c>
    </row>
    <row r="561" spans="1:6" ht="15" customHeight="1" x14ac:dyDescent="0.2">
      <c r="A561" s="21" t="s">
        <v>484</v>
      </c>
      <c r="B561" s="14">
        <v>147</v>
      </c>
      <c r="C561" s="15">
        <v>2.5049415330000002</v>
      </c>
      <c r="D561" s="15">
        <v>4.1681140789473674E-3</v>
      </c>
      <c r="E561" s="15">
        <v>0</v>
      </c>
      <c r="F561" s="16">
        <v>188.33400000000006</v>
      </c>
    </row>
    <row r="562" spans="1:6" ht="15" customHeight="1" x14ac:dyDescent="0.2">
      <c r="A562" s="21" t="s">
        <v>485</v>
      </c>
      <c r="B562" s="14">
        <v>78</v>
      </c>
      <c r="C562" s="15">
        <v>5.1345976620000036</v>
      </c>
      <c r="D562" s="15">
        <v>1.0138945236199999</v>
      </c>
      <c r="E562" s="15">
        <v>4</v>
      </c>
      <c r="F562" s="16">
        <v>480.22999999999996</v>
      </c>
    </row>
    <row r="563" spans="1:6" ht="15" customHeight="1" x14ac:dyDescent="0.2">
      <c r="A563" s="21" t="s">
        <v>486</v>
      </c>
      <c r="B563" s="14">
        <v>68</v>
      </c>
      <c r="C563" s="15">
        <v>1.5233067019999995</v>
      </c>
      <c r="D563" s="15">
        <v>9.5741866457142874E-2</v>
      </c>
      <c r="E563" s="15">
        <v>1.25E-4</v>
      </c>
      <c r="F563" s="16">
        <v>150.61000000000004</v>
      </c>
    </row>
    <row r="564" spans="1:6" ht="15" customHeight="1" x14ac:dyDescent="0.2">
      <c r="A564" s="21" t="s">
        <v>487</v>
      </c>
      <c r="B564" s="14">
        <v>191</v>
      </c>
      <c r="C564" s="15">
        <v>4.5720771080000002</v>
      </c>
      <c r="D564" s="15">
        <v>8.2480027466666592E-2</v>
      </c>
      <c r="E564" s="15">
        <v>3</v>
      </c>
      <c r="F564" s="16">
        <v>174.881</v>
      </c>
    </row>
    <row r="565" spans="1:6" ht="15" customHeight="1" x14ac:dyDescent="0.2">
      <c r="A565" s="21" t="s">
        <v>488</v>
      </c>
      <c r="B565" s="14">
        <v>109</v>
      </c>
      <c r="C565" s="15">
        <v>4.9966736070000008</v>
      </c>
      <c r="D565" s="15">
        <v>4.7985179863333331E-2</v>
      </c>
      <c r="E565" s="15">
        <v>0</v>
      </c>
      <c r="F565" s="16">
        <v>241.64000000000001</v>
      </c>
    </row>
    <row r="566" spans="1:6" ht="15" customHeight="1" x14ac:dyDescent="0.2">
      <c r="A566" s="21" t="s">
        <v>489</v>
      </c>
      <c r="B566" s="14">
        <v>141</v>
      </c>
      <c r="C566" s="15">
        <v>1.1881660289999998</v>
      </c>
      <c r="D566" s="15">
        <v>3.5187637415151504E-2</v>
      </c>
      <c r="E566" s="15">
        <v>0</v>
      </c>
      <c r="F566" s="16">
        <v>283.33100000000013</v>
      </c>
    </row>
    <row r="567" spans="1:6" ht="15" customHeight="1" x14ac:dyDescent="0.2">
      <c r="A567" s="21" t="s">
        <v>490</v>
      </c>
      <c r="B567" s="14">
        <v>107</v>
      </c>
      <c r="C567" s="15">
        <v>0.60594420399999993</v>
      </c>
      <c r="D567" s="15">
        <v>6.6134574114285732E-3</v>
      </c>
      <c r="E567" s="15">
        <v>0</v>
      </c>
      <c r="F567" s="16">
        <v>80.379999999999981</v>
      </c>
    </row>
    <row r="568" spans="1:6" ht="15" customHeight="1" x14ac:dyDescent="0.2">
      <c r="A568" s="21" t="s">
        <v>491</v>
      </c>
      <c r="B568" s="14">
        <v>10</v>
      </c>
      <c r="C568" s="15">
        <v>0.45882945299999989</v>
      </c>
      <c r="D568" s="15">
        <v>5.8657809333333338E-2</v>
      </c>
      <c r="E568" s="15">
        <v>0</v>
      </c>
      <c r="F568" s="16">
        <v>98.75</v>
      </c>
    </row>
    <row r="569" spans="1:6" ht="15" customHeight="1" x14ac:dyDescent="0.2">
      <c r="A569" s="21" t="s">
        <v>75</v>
      </c>
      <c r="B569" s="14">
        <v>40</v>
      </c>
      <c r="C569" s="15">
        <v>1.3033194419999998</v>
      </c>
      <c r="D569" s="15">
        <v>0.7005378851840478</v>
      </c>
      <c r="E569" s="15">
        <v>0</v>
      </c>
      <c r="F569" s="16">
        <v>45.289999999999992</v>
      </c>
    </row>
    <row r="570" spans="1:6" ht="15" customHeight="1" x14ac:dyDescent="0.2">
      <c r="A570" s="21" t="s">
        <v>492</v>
      </c>
      <c r="B570" s="11">
        <v>1503</v>
      </c>
      <c r="C570" s="12">
        <v>39.82508974199996</v>
      </c>
      <c r="D570" s="12">
        <v>2.9290605137880554</v>
      </c>
      <c r="E570" s="12">
        <v>2.3200000000000003</v>
      </c>
      <c r="F570" s="13">
        <v>4788.4104000000034</v>
      </c>
    </row>
    <row r="571" spans="1:6" ht="15" customHeight="1" x14ac:dyDescent="0.2">
      <c r="A571" s="21" t="s">
        <v>703</v>
      </c>
      <c r="B571" s="14">
        <v>222</v>
      </c>
      <c r="C571" s="15">
        <v>1.0174933529999999</v>
      </c>
      <c r="D571" s="15">
        <v>1.090466559761904E-2</v>
      </c>
      <c r="E571" s="15">
        <v>0</v>
      </c>
      <c r="F571" s="16">
        <v>315.90529999999984</v>
      </c>
    </row>
    <row r="572" spans="1:6" ht="15" customHeight="1" x14ac:dyDescent="0.2">
      <c r="A572" s="21" t="s">
        <v>493</v>
      </c>
      <c r="B572" s="14">
        <v>114</v>
      </c>
      <c r="C572" s="15">
        <v>3.704340627999998</v>
      </c>
      <c r="D572" s="15">
        <v>4.9475132772857179E-2</v>
      </c>
      <c r="E572" s="15">
        <v>0</v>
      </c>
      <c r="F572" s="16">
        <v>224.51010000000005</v>
      </c>
    </row>
    <row r="573" spans="1:6" ht="15" customHeight="1" x14ac:dyDescent="0.2">
      <c r="A573" s="21" t="s">
        <v>494</v>
      </c>
      <c r="B573" s="14">
        <v>201</v>
      </c>
      <c r="C573" s="15">
        <v>5.1763100589999977</v>
      </c>
      <c r="D573" s="15">
        <v>2.3492613803688309</v>
      </c>
      <c r="E573" s="15">
        <v>2.3199999999999994</v>
      </c>
      <c r="F573" s="16">
        <v>607.71</v>
      </c>
    </row>
    <row r="574" spans="1:6" ht="15" customHeight="1" x14ac:dyDescent="0.2">
      <c r="A574" s="21" t="s">
        <v>495</v>
      </c>
      <c r="B574" s="14">
        <v>73</v>
      </c>
      <c r="C574" s="15">
        <v>0.78132569500000026</v>
      </c>
      <c r="D574" s="15">
        <v>1.2109979955555553E-2</v>
      </c>
      <c r="E574" s="15">
        <v>0</v>
      </c>
      <c r="F574" s="16">
        <v>144.78000000000003</v>
      </c>
    </row>
    <row r="575" spans="1:6" ht="15" customHeight="1" x14ac:dyDescent="0.2">
      <c r="A575" s="21" t="s">
        <v>496</v>
      </c>
      <c r="B575" s="14">
        <v>177</v>
      </c>
      <c r="C575" s="15">
        <v>6.193320597999997</v>
      </c>
      <c r="D575" s="15">
        <v>3.2867951879285713E-2</v>
      </c>
      <c r="E575" s="15">
        <v>0</v>
      </c>
      <c r="F575" s="16">
        <v>2227.1800000000007</v>
      </c>
    </row>
    <row r="576" spans="1:6" ht="15" customHeight="1" x14ac:dyDescent="0.2">
      <c r="A576" s="21" t="s">
        <v>497</v>
      </c>
      <c r="B576" s="14">
        <v>174</v>
      </c>
      <c r="C576" s="15">
        <v>13.053006825000001</v>
      </c>
      <c r="D576" s="15">
        <v>3.0156998599999971E-2</v>
      </c>
      <c r="E576" s="15">
        <v>0</v>
      </c>
      <c r="F576" s="16">
        <v>281.22999999999996</v>
      </c>
    </row>
    <row r="577" spans="1:6" ht="15" customHeight="1" x14ac:dyDescent="0.2">
      <c r="A577" s="21" t="s">
        <v>498</v>
      </c>
      <c r="B577" s="14">
        <v>51</v>
      </c>
      <c r="C577" s="15">
        <v>0.89492763400000019</v>
      </c>
      <c r="D577" s="15">
        <v>3.7971805333333339E-3</v>
      </c>
      <c r="E577" s="15">
        <v>0</v>
      </c>
      <c r="F577" s="16">
        <v>27.01</v>
      </c>
    </row>
    <row r="578" spans="1:6" ht="15" customHeight="1" x14ac:dyDescent="0.2">
      <c r="A578" s="21" t="s">
        <v>499</v>
      </c>
      <c r="B578" s="14">
        <v>299</v>
      </c>
      <c r="C578" s="15">
        <v>7.0162070169999966</v>
      </c>
      <c r="D578" s="15">
        <v>0.29630062535369045</v>
      </c>
      <c r="E578" s="15">
        <v>0</v>
      </c>
      <c r="F578" s="16">
        <v>620.9499999999997</v>
      </c>
    </row>
    <row r="579" spans="1:6" ht="15" customHeight="1" x14ac:dyDescent="0.2">
      <c r="A579" s="21" t="s">
        <v>351</v>
      </c>
      <c r="B579" s="14">
        <v>192</v>
      </c>
      <c r="C579" s="15">
        <v>1.9881579330000005</v>
      </c>
      <c r="D579" s="15">
        <v>0.14418659872688314</v>
      </c>
      <c r="E579" s="15">
        <v>0</v>
      </c>
      <c r="F579" s="16">
        <v>339.13500000000022</v>
      </c>
    </row>
    <row r="580" spans="1:6" ht="21" customHeight="1" x14ac:dyDescent="0.2">
      <c r="A580" s="21" t="s">
        <v>12</v>
      </c>
      <c r="B580" s="11">
        <f>SUM(B581+B587+B600+B609+B617+B631+B640+B646+B653+B662+B679+B692)</f>
        <v>17802</v>
      </c>
      <c r="C580" s="12">
        <f>SUM(C581+C587+C600+C609+C617+C631+C640+C646+C653+C662+C679+C692)</f>
        <v>524.41604836100009</v>
      </c>
      <c r="D580" s="12">
        <f>SUM(D581+D587+D600+D609+D617+D631+D640+D646+D653+D662+D679+D692)</f>
        <v>48.131919295616591</v>
      </c>
      <c r="E580" s="12">
        <f>SUM(E581+E587+E600+E609+E617+E631+E640+E646+E653+E662+E679+E692)</f>
        <v>52.858833895381174</v>
      </c>
      <c r="F580" s="13">
        <f>SUM(F581+F587+F600+F609+F617+F631+F640+F646+F653+F662+F679+F692)</f>
        <v>109551.22210000003</v>
      </c>
    </row>
    <row r="581" spans="1:6" ht="15" customHeight="1" x14ac:dyDescent="0.2">
      <c r="A581" s="21" t="s">
        <v>500</v>
      </c>
      <c r="B581" s="11">
        <v>800</v>
      </c>
      <c r="C581" s="12">
        <v>145.02288411900008</v>
      </c>
      <c r="D581" s="12">
        <v>24.305756674220504</v>
      </c>
      <c r="E581" s="12">
        <v>36.667596057989002</v>
      </c>
      <c r="F581" s="13">
        <v>22137.68909999997</v>
      </c>
    </row>
    <row r="582" spans="1:6" ht="15" customHeight="1" x14ac:dyDescent="0.2">
      <c r="A582" s="21" t="s">
        <v>704</v>
      </c>
      <c r="B582" s="14">
        <v>249</v>
      </c>
      <c r="C582" s="15">
        <v>32.863161983000012</v>
      </c>
      <c r="D582" s="15">
        <v>4.1893598185166701</v>
      </c>
      <c r="E582" s="15">
        <v>11.740695000000001</v>
      </c>
      <c r="F582" s="16">
        <v>4254.2340999999979</v>
      </c>
    </row>
    <row r="583" spans="1:6" ht="15" customHeight="1" x14ac:dyDescent="0.2">
      <c r="A583" s="21" t="s">
        <v>501</v>
      </c>
      <c r="B583" s="14">
        <v>100</v>
      </c>
      <c r="C583" s="15">
        <v>10.782963987999995</v>
      </c>
      <c r="D583" s="15">
        <v>3.0942890470000011</v>
      </c>
      <c r="E583" s="15">
        <v>4.0057890469999995</v>
      </c>
      <c r="F583" s="16">
        <v>1290.345</v>
      </c>
    </row>
    <row r="584" spans="1:6" ht="15" customHeight="1" x14ac:dyDescent="0.2">
      <c r="A584" s="21" t="s">
        <v>502</v>
      </c>
      <c r="B584" s="14">
        <v>127</v>
      </c>
      <c r="C584" s="15">
        <v>39.552339935000006</v>
      </c>
      <c r="D584" s="15">
        <v>0.5940095238095241</v>
      </c>
      <c r="E584" s="15">
        <v>0.50000000000000011</v>
      </c>
      <c r="F584" s="16">
        <v>7768.4000000000005</v>
      </c>
    </row>
    <row r="585" spans="1:6" ht="15" customHeight="1" x14ac:dyDescent="0.2">
      <c r="A585" s="21" t="s">
        <v>503</v>
      </c>
      <c r="B585" s="14">
        <v>148</v>
      </c>
      <c r="C585" s="15">
        <v>58.38641542300001</v>
      </c>
      <c r="D585" s="15">
        <v>16.426383999179997</v>
      </c>
      <c r="E585" s="15">
        <v>20.421112010989013</v>
      </c>
      <c r="F585" s="16">
        <v>7859.098</v>
      </c>
    </row>
    <row r="586" spans="1:6" ht="15" customHeight="1" x14ac:dyDescent="0.2">
      <c r="A586" s="21" t="s">
        <v>504</v>
      </c>
      <c r="B586" s="14">
        <v>176</v>
      </c>
      <c r="C586" s="15">
        <v>3.4380027899999996</v>
      </c>
      <c r="D586" s="15">
        <v>1.7142857142857159E-3</v>
      </c>
      <c r="E586" s="15">
        <v>0</v>
      </c>
      <c r="F586" s="16">
        <v>965.61199999999951</v>
      </c>
    </row>
    <row r="587" spans="1:6" ht="15" customHeight="1" x14ac:dyDescent="0.2">
      <c r="A587" s="21" t="s">
        <v>505</v>
      </c>
      <c r="B587" s="11">
        <v>1520</v>
      </c>
      <c r="C587" s="12">
        <v>59.142735898000034</v>
      </c>
      <c r="D587" s="12">
        <v>1.0662298663822432</v>
      </c>
      <c r="E587" s="12">
        <v>4.4004001903333378</v>
      </c>
      <c r="F587" s="13">
        <v>13638.037999999997</v>
      </c>
    </row>
    <row r="588" spans="1:6" ht="15" customHeight="1" x14ac:dyDescent="0.2">
      <c r="A588" s="21" t="s">
        <v>705</v>
      </c>
      <c r="B588" s="14">
        <v>270</v>
      </c>
      <c r="C588" s="15">
        <v>26.089174482000001</v>
      </c>
      <c r="D588" s="15">
        <v>0.39747536716629089</v>
      </c>
      <c r="E588" s="15">
        <v>4.2001199999999974</v>
      </c>
      <c r="F588" s="16">
        <v>5146.8550000000032</v>
      </c>
    </row>
    <row r="589" spans="1:6" ht="15" customHeight="1" x14ac:dyDescent="0.2">
      <c r="A589" s="21" t="s">
        <v>506</v>
      </c>
      <c r="B589" s="14">
        <v>35</v>
      </c>
      <c r="C589" s="15">
        <v>0.86310061500000013</v>
      </c>
      <c r="D589" s="15">
        <v>1.2000000000000002E-2</v>
      </c>
      <c r="E589" s="15">
        <v>0</v>
      </c>
      <c r="F589" s="16">
        <v>553.9</v>
      </c>
    </row>
    <row r="590" spans="1:6" ht="15" customHeight="1" x14ac:dyDescent="0.2">
      <c r="A590" s="21" t="s">
        <v>507</v>
      </c>
      <c r="B590" s="14">
        <v>229</v>
      </c>
      <c r="C590" s="15">
        <v>5.9252286649999979</v>
      </c>
      <c r="D590" s="15">
        <v>8.5167465166666678E-2</v>
      </c>
      <c r="E590" s="15">
        <v>0</v>
      </c>
      <c r="F590" s="16">
        <v>957.54499999999985</v>
      </c>
    </row>
    <row r="591" spans="1:6" ht="15" customHeight="1" x14ac:dyDescent="0.2">
      <c r="A591" s="21" t="s">
        <v>508</v>
      </c>
      <c r="B591" s="14">
        <v>60</v>
      </c>
      <c r="C591" s="15">
        <v>4.4855192759999998</v>
      </c>
      <c r="D591" s="15">
        <v>0.23147890474999996</v>
      </c>
      <c r="E591" s="15">
        <v>0.1</v>
      </c>
      <c r="F591" s="16">
        <v>326.14999999999986</v>
      </c>
    </row>
    <row r="592" spans="1:6" ht="15" customHeight="1" x14ac:dyDescent="0.2">
      <c r="A592" s="21" t="s">
        <v>79</v>
      </c>
      <c r="B592" s="14">
        <v>167</v>
      </c>
      <c r="C592" s="15">
        <v>4.8621153169999989</v>
      </c>
      <c r="D592" s="15">
        <v>0.13389663730119042</v>
      </c>
      <c r="E592" s="15">
        <v>9.3333333333333338E-2</v>
      </c>
      <c r="F592" s="16">
        <v>2391.1099999999988</v>
      </c>
    </row>
    <row r="593" spans="1:6" ht="15" customHeight="1" x14ac:dyDescent="0.2">
      <c r="A593" s="21" t="s">
        <v>497</v>
      </c>
      <c r="B593" s="14">
        <v>146</v>
      </c>
      <c r="C593" s="15">
        <v>2.928946394</v>
      </c>
      <c r="D593" s="15">
        <v>8.5476714249999988E-2</v>
      </c>
      <c r="E593" s="15">
        <v>0</v>
      </c>
      <c r="F593" s="16">
        <v>553.77</v>
      </c>
    </row>
    <row r="594" spans="1:6" ht="15" customHeight="1" x14ac:dyDescent="0.2">
      <c r="A594" s="21" t="s">
        <v>509</v>
      </c>
      <c r="B594" s="14">
        <v>51</v>
      </c>
      <c r="C594" s="15">
        <v>1.348516847</v>
      </c>
      <c r="D594" s="15">
        <v>2.0000000000000005E-3</v>
      </c>
      <c r="E594" s="15">
        <v>0</v>
      </c>
      <c r="F594" s="16">
        <v>425.1</v>
      </c>
    </row>
    <row r="595" spans="1:6" ht="15" customHeight="1" x14ac:dyDescent="0.2">
      <c r="A595" s="21" t="s">
        <v>510</v>
      </c>
      <c r="B595" s="14">
        <v>44</v>
      </c>
      <c r="C595" s="15">
        <v>2.5136968840000002</v>
      </c>
      <c r="D595" s="15">
        <v>3.1578094999999999E-3</v>
      </c>
      <c r="E595" s="15">
        <v>0</v>
      </c>
      <c r="F595" s="16">
        <v>799.69999999999982</v>
      </c>
    </row>
    <row r="596" spans="1:6" ht="15" customHeight="1" x14ac:dyDescent="0.2">
      <c r="A596" s="21" t="s">
        <v>511</v>
      </c>
      <c r="B596" s="14">
        <v>211</v>
      </c>
      <c r="C596" s="15">
        <v>4.2283339089999981</v>
      </c>
      <c r="D596" s="15">
        <v>3.9410152038095225E-2</v>
      </c>
      <c r="E596" s="15">
        <v>0</v>
      </c>
      <c r="F596" s="16">
        <v>1265.2180000000001</v>
      </c>
    </row>
    <row r="597" spans="1:6" ht="15" customHeight="1" x14ac:dyDescent="0.2">
      <c r="A597" s="21" t="s">
        <v>512</v>
      </c>
      <c r="B597" s="14">
        <v>110</v>
      </c>
      <c r="C597" s="15">
        <v>2.711219174</v>
      </c>
      <c r="D597" s="15">
        <v>2.8631237500000004E-2</v>
      </c>
      <c r="E597" s="15">
        <v>6.9468569999999999E-3</v>
      </c>
      <c r="F597" s="16">
        <v>435.07999999999993</v>
      </c>
    </row>
    <row r="598" spans="1:6" ht="15" customHeight="1" x14ac:dyDescent="0.2">
      <c r="A598" s="21" t="s">
        <v>513</v>
      </c>
      <c r="B598" s="14">
        <v>67</v>
      </c>
      <c r="C598" s="15">
        <v>1.1787785100000006</v>
      </c>
      <c r="D598" s="15">
        <v>2.5215618749999995E-2</v>
      </c>
      <c r="E598" s="15">
        <v>0</v>
      </c>
      <c r="F598" s="16">
        <v>435.94</v>
      </c>
    </row>
    <row r="599" spans="1:6" ht="15" customHeight="1" x14ac:dyDescent="0.2">
      <c r="A599" s="21" t="s">
        <v>351</v>
      </c>
      <c r="B599" s="14">
        <v>130</v>
      </c>
      <c r="C599" s="15">
        <v>2.008105824999999</v>
      </c>
      <c r="D599" s="15">
        <v>2.231995996E-2</v>
      </c>
      <c r="E599" s="15">
        <v>0</v>
      </c>
      <c r="F599" s="16">
        <v>347.66999999999985</v>
      </c>
    </row>
    <row r="600" spans="1:6" ht="15" customHeight="1" x14ac:dyDescent="0.2">
      <c r="A600" s="21" t="s">
        <v>514</v>
      </c>
      <c r="B600" s="11">
        <v>2419</v>
      </c>
      <c r="C600" s="12">
        <v>42.551939317999988</v>
      </c>
      <c r="D600" s="12">
        <v>10.825279826010961</v>
      </c>
      <c r="E600" s="12">
        <v>0</v>
      </c>
      <c r="F600" s="13">
        <v>10604.738900000002</v>
      </c>
    </row>
    <row r="601" spans="1:6" ht="15" customHeight="1" x14ac:dyDescent="0.2">
      <c r="A601" s="21" t="s">
        <v>706</v>
      </c>
      <c r="B601" s="14">
        <v>398</v>
      </c>
      <c r="C601" s="15">
        <v>13.621678818000001</v>
      </c>
      <c r="D601" s="15">
        <v>10.04382606252077</v>
      </c>
      <c r="E601" s="15">
        <v>0</v>
      </c>
      <c r="F601" s="16">
        <v>1505.85</v>
      </c>
    </row>
    <row r="602" spans="1:6" ht="15" customHeight="1" x14ac:dyDescent="0.2">
      <c r="A602" s="21" t="s">
        <v>515</v>
      </c>
      <c r="B602" s="14">
        <v>324</v>
      </c>
      <c r="C602" s="15">
        <v>6.085976617</v>
      </c>
      <c r="D602" s="15">
        <v>4.873249608235293E-2</v>
      </c>
      <c r="E602" s="15">
        <v>0</v>
      </c>
      <c r="F602" s="16">
        <v>1643.7238999999993</v>
      </c>
    </row>
    <row r="603" spans="1:6" ht="15" customHeight="1" x14ac:dyDescent="0.2">
      <c r="A603" s="21" t="s">
        <v>516</v>
      </c>
      <c r="B603" s="14">
        <v>551</v>
      </c>
      <c r="C603" s="15">
        <v>6.5485897880000046</v>
      </c>
      <c r="D603" s="15">
        <v>0.39298933785856899</v>
      </c>
      <c r="E603" s="15">
        <v>0</v>
      </c>
      <c r="F603" s="16">
        <v>1505.1150000000005</v>
      </c>
    </row>
    <row r="604" spans="1:6" ht="15" customHeight="1" x14ac:dyDescent="0.2">
      <c r="A604" s="21" t="s">
        <v>517</v>
      </c>
      <c r="B604" s="14">
        <v>206</v>
      </c>
      <c r="C604" s="15">
        <v>3.3916186110000011</v>
      </c>
      <c r="D604" s="15">
        <v>5.2403056570833342E-2</v>
      </c>
      <c r="E604" s="15">
        <v>0</v>
      </c>
      <c r="F604" s="16">
        <v>1654.7900000000004</v>
      </c>
    </row>
    <row r="605" spans="1:6" ht="15" customHeight="1" x14ac:dyDescent="0.2">
      <c r="A605" s="21" t="s">
        <v>351</v>
      </c>
      <c r="B605" s="14">
        <v>292</v>
      </c>
      <c r="C605" s="15">
        <v>5.3311728580000022</v>
      </c>
      <c r="D605" s="15">
        <v>9.2027742323076894E-2</v>
      </c>
      <c r="E605" s="15">
        <v>0</v>
      </c>
      <c r="F605" s="16">
        <v>1961.2300000000009</v>
      </c>
    </row>
    <row r="606" spans="1:6" ht="15" customHeight="1" x14ac:dyDescent="0.2">
      <c r="A606" s="21" t="s">
        <v>518</v>
      </c>
      <c r="B606" s="14">
        <v>236</v>
      </c>
      <c r="C606" s="15">
        <v>2.8771043129999998</v>
      </c>
      <c r="D606" s="15">
        <v>5.3418333086309527E-2</v>
      </c>
      <c r="E606" s="15">
        <v>0</v>
      </c>
      <c r="F606" s="16">
        <v>881.10000000000048</v>
      </c>
    </row>
    <row r="607" spans="1:6" ht="15" customHeight="1" x14ac:dyDescent="0.2">
      <c r="A607" s="21" t="s">
        <v>519</v>
      </c>
      <c r="B607" s="14">
        <v>192</v>
      </c>
      <c r="C607" s="15">
        <v>3.0798089649999998</v>
      </c>
      <c r="D607" s="15">
        <v>0.12445136090714284</v>
      </c>
      <c r="E607" s="15">
        <v>0</v>
      </c>
      <c r="F607" s="16">
        <v>913.00999999999908</v>
      </c>
    </row>
    <row r="608" spans="1:6" ht="15" customHeight="1" x14ac:dyDescent="0.2">
      <c r="A608" s="21" t="s">
        <v>358</v>
      </c>
      <c r="B608" s="14">
        <v>220</v>
      </c>
      <c r="C608" s="15">
        <v>1.6159893479999992</v>
      </c>
      <c r="D608" s="15">
        <v>1.7431436661904762E-2</v>
      </c>
      <c r="E608" s="15">
        <v>0</v>
      </c>
      <c r="F608" s="16">
        <v>539.92000000000064</v>
      </c>
    </row>
    <row r="609" spans="1:6" ht="15" customHeight="1" x14ac:dyDescent="0.2">
      <c r="A609" s="21" t="s">
        <v>520</v>
      </c>
      <c r="B609" s="11">
        <v>1701</v>
      </c>
      <c r="C609" s="12">
        <v>32.776417720999994</v>
      </c>
      <c r="D609" s="12">
        <v>0.57793672334439961</v>
      </c>
      <c r="E609" s="12">
        <v>0.50000000000000033</v>
      </c>
      <c r="F609" s="13">
        <v>6977.38</v>
      </c>
    </row>
    <row r="610" spans="1:6" ht="15" customHeight="1" x14ac:dyDescent="0.2">
      <c r="A610" s="21" t="s">
        <v>707</v>
      </c>
      <c r="B610" s="14">
        <v>382</v>
      </c>
      <c r="C610" s="15">
        <v>3.1423538290000002</v>
      </c>
      <c r="D610" s="15">
        <v>0.12259418750857139</v>
      </c>
      <c r="E610" s="15">
        <v>0</v>
      </c>
      <c r="F610" s="16">
        <v>474.12500000000034</v>
      </c>
    </row>
    <row r="611" spans="1:6" ht="15" customHeight="1" x14ac:dyDescent="0.2">
      <c r="A611" s="21" t="s">
        <v>521</v>
      </c>
      <c r="B611" s="14">
        <v>325</v>
      </c>
      <c r="C611" s="15">
        <v>4.7020365850000001</v>
      </c>
      <c r="D611" s="15">
        <v>0.27304119282169304</v>
      </c>
      <c r="E611" s="15">
        <v>0</v>
      </c>
      <c r="F611" s="16">
        <v>550.92999999999961</v>
      </c>
    </row>
    <row r="612" spans="1:6" ht="15" customHeight="1" x14ac:dyDescent="0.2">
      <c r="A612" s="21" t="s">
        <v>522</v>
      </c>
      <c r="B612" s="14">
        <v>312</v>
      </c>
      <c r="C612" s="15">
        <v>14.353297433999998</v>
      </c>
      <c r="D612" s="15">
        <v>5.2289445622112615E-2</v>
      </c>
      <c r="E612" s="15">
        <v>0</v>
      </c>
      <c r="F612" s="16">
        <v>4008.1850000000004</v>
      </c>
    </row>
    <row r="613" spans="1:6" ht="15" customHeight="1" x14ac:dyDescent="0.2">
      <c r="A613" s="21" t="s">
        <v>80</v>
      </c>
      <c r="B613" s="14">
        <v>143</v>
      </c>
      <c r="C613" s="15">
        <v>4.901468103</v>
      </c>
      <c r="D613" s="15">
        <v>2.2114160163888882E-2</v>
      </c>
      <c r="E613" s="15">
        <v>0</v>
      </c>
      <c r="F613" s="16">
        <v>521.65000000000009</v>
      </c>
    </row>
    <row r="614" spans="1:6" ht="15" customHeight="1" x14ac:dyDescent="0.2">
      <c r="A614" s="21" t="s">
        <v>523</v>
      </c>
      <c r="B614" s="14">
        <v>153</v>
      </c>
      <c r="C614" s="15">
        <v>1.6127717940000001</v>
      </c>
      <c r="D614" s="15">
        <v>2.3130427125000002E-2</v>
      </c>
      <c r="E614" s="15">
        <v>0</v>
      </c>
      <c r="F614" s="16">
        <v>287.02999999999997</v>
      </c>
    </row>
    <row r="615" spans="1:6" ht="15" customHeight="1" x14ac:dyDescent="0.2">
      <c r="A615" s="21" t="s">
        <v>524</v>
      </c>
      <c r="B615" s="14">
        <v>164</v>
      </c>
      <c r="C615" s="15">
        <v>1.4549033229999988</v>
      </c>
      <c r="D615" s="15">
        <v>4.8316979999999995E-2</v>
      </c>
      <c r="E615" s="15">
        <v>0</v>
      </c>
      <c r="F615" s="16">
        <v>506.5200000000001</v>
      </c>
    </row>
    <row r="616" spans="1:6" ht="15" customHeight="1" x14ac:dyDescent="0.2">
      <c r="A616" s="21" t="s">
        <v>494</v>
      </c>
      <c r="B616" s="14">
        <v>222</v>
      </c>
      <c r="C616" s="15">
        <v>2.6095866530000005</v>
      </c>
      <c r="D616" s="15">
        <v>3.6450330103133331E-2</v>
      </c>
      <c r="E616" s="15">
        <v>0.5</v>
      </c>
      <c r="F616" s="16">
        <v>628.94000000000005</v>
      </c>
    </row>
    <row r="617" spans="1:6" ht="15" customHeight="1" x14ac:dyDescent="0.2">
      <c r="A617" s="21" t="s">
        <v>525</v>
      </c>
      <c r="B617" s="11">
        <v>2433</v>
      </c>
      <c r="C617" s="12">
        <v>44.488328094000138</v>
      </c>
      <c r="D617" s="12">
        <v>2.1298921057703568</v>
      </c>
      <c r="E617" s="12">
        <v>0</v>
      </c>
      <c r="F617" s="13">
        <v>15524.045000000026</v>
      </c>
    </row>
    <row r="618" spans="1:6" ht="15" customHeight="1" x14ac:dyDescent="0.2">
      <c r="A618" s="21" t="s">
        <v>708</v>
      </c>
      <c r="B618" s="14">
        <v>259</v>
      </c>
      <c r="C618" s="15">
        <v>2.3150769980000008</v>
      </c>
      <c r="D618" s="15">
        <v>4.6450388088311638E-2</v>
      </c>
      <c r="E618" s="15">
        <v>0</v>
      </c>
      <c r="F618" s="16">
        <v>732.21</v>
      </c>
    </row>
    <row r="619" spans="1:6" ht="15" customHeight="1" x14ac:dyDescent="0.2">
      <c r="A619" s="21" t="s">
        <v>526</v>
      </c>
      <c r="B619" s="14">
        <v>338</v>
      </c>
      <c r="C619" s="15">
        <v>7.9389475440000066</v>
      </c>
      <c r="D619" s="15">
        <v>0.88790948206879305</v>
      </c>
      <c r="E619" s="15">
        <v>0</v>
      </c>
      <c r="F619" s="16">
        <v>1307.0349999999999</v>
      </c>
    </row>
    <row r="620" spans="1:6" ht="15" customHeight="1" x14ac:dyDescent="0.2">
      <c r="A620" s="21" t="s">
        <v>370</v>
      </c>
      <c r="B620" s="14">
        <v>106</v>
      </c>
      <c r="C620" s="15">
        <v>0.74852610799999986</v>
      </c>
      <c r="D620" s="15">
        <v>6.1628001499999998E-3</v>
      </c>
      <c r="E620" s="15">
        <v>0</v>
      </c>
      <c r="F620" s="16">
        <v>137.37000000000006</v>
      </c>
    </row>
    <row r="621" spans="1:6" ht="15" customHeight="1" x14ac:dyDescent="0.2">
      <c r="A621" s="21" t="s">
        <v>527</v>
      </c>
      <c r="B621" s="14">
        <v>188</v>
      </c>
      <c r="C621" s="15">
        <v>1.7408255179999998</v>
      </c>
      <c r="D621" s="15">
        <v>1.0000000000000002E-3</v>
      </c>
      <c r="E621" s="15">
        <v>0</v>
      </c>
      <c r="F621" s="16">
        <v>725.15999999999974</v>
      </c>
    </row>
    <row r="622" spans="1:6" ht="15" customHeight="1" x14ac:dyDescent="0.2">
      <c r="A622" s="21" t="s">
        <v>528</v>
      </c>
      <c r="B622" s="14">
        <v>228</v>
      </c>
      <c r="C622" s="15">
        <v>2.6504052249999996</v>
      </c>
      <c r="D622" s="15">
        <v>0.14988466985997845</v>
      </c>
      <c r="E622" s="15">
        <v>0</v>
      </c>
      <c r="F622" s="16">
        <v>757.47</v>
      </c>
    </row>
    <row r="623" spans="1:6" ht="15" customHeight="1" x14ac:dyDescent="0.2">
      <c r="A623" s="21" t="s">
        <v>322</v>
      </c>
      <c r="B623" s="14">
        <v>462</v>
      </c>
      <c r="C623" s="15">
        <v>4.6981451859999996</v>
      </c>
      <c r="D623" s="15">
        <v>0.10748283582948726</v>
      </c>
      <c r="E623" s="15">
        <v>0</v>
      </c>
      <c r="F623" s="16">
        <v>1330.8299999999992</v>
      </c>
    </row>
    <row r="624" spans="1:6" ht="15" customHeight="1" x14ac:dyDescent="0.2">
      <c r="A624" s="21" t="s">
        <v>529</v>
      </c>
      <c r="B624" s="14">
        <v>99</v>
      </c>
      <c r="C624" s="15">
        <v>2.0701898790000004</v>
      </c>
      <c r="D624" s="15">
        <v>4.3641866186666649E-2</v>
      </c>
      <c r="E624" s="15">
        <v>0</v>
      </c>
      <c r="F624" s="16">
        <v>341.65999999999997</v>
      </c>
    </row>
    <row r="625" spans="1:6" ht="15" customHeight="1" x14ac:dyDescent="0.2">
      <c r="A625" s="21" t="s">
        <v>530</v>
      </c>
      <c r="B625" s="14">
        <v>33</v>
      </c>
      <c r="C625" s="15">
        <v>0.75132105999999987</v>
      </c>
      <c r="D625" s="15">
        <v>0.1397578095</v>
      </c>
      <c r="E625" s="15">
        <v>0</v>
      </c>
      <c r="F625" s="16">
        <v>158.1</v>
      </c>
    </row>
    <row r="626" spans="1:6" ht="15" customHeight="1" x14ac:dyDescent="0.2">
      <c r="A626" s="21" t="s">
        <v>531</v>
      </c>
      <c r="B626" s="14">
        <v>129</v>
      </c>
      <c r="C626" s="15">
        <v>2.2983373830000002</v>
      </c>
      <c r="D626" s="15">
        <v>6.4336614234975359E-2</v>
      </c>
      <c r="E626" s="15">
        <v>0</v>
      </c>
      <c r="F626" s="16">
        <v>598.86</v>
      </c>
    </row>
    <row r="627" spans="1:6" ht="15" customHeight="1" x14ac:dyDescent="0.2">
      <c r="A627" s="21" t="s">
        <v>727</v>
      </c>
      <c r="B627" s="14">
        <v>128</v>
      </c>
      <c r="C627" s="15">
        <v>8.8341947429999941</v>
      </c>
      <c r="D627" s="15">
        <v>0.18271462816047618</v>
      </c>
      <c r="E627" s="15">
        <v>0</v>
      </c>
      <c r="F627" s="16">
        <v>764.67499999999939</v>
      </c>
    </row>
    <row r="628" spans="1:6" ht="15" customHeight="1" x14ac:dyDescent="0.2">
      <c r="A628" s="21" t="s">
        <v>533</v>
      </c>
      <c r="B628" s="14">
        <v>178</v>
      </c>
      <c r="C628" s="15">
        <v>6.5102628200000003</v>
      </c>
      <c r="D628" s="15">
        <v>0.23128228541666662</v>
      </c>
      <c r="E628" s="15">
        <v>0</v>
      </c>
      <c r="F628" s="16">
        <v>6072.8749999999991</v>
      </c>
    </row>
    <row r="629" spans="1:6" ht="15" customHeight="1" x14ac:dyDescent="0.2">
      <c r="A629" s="21" t="s">
        <v>534</v>
      </c>
      <c r="B629" s="14">
        <v>145</v>
      </c>
      <c r="C629" s="15">
        <v>1.020005786</v>
      </c>
      <c r="D629" s="15">
        <v>4.6034618316666664E-2</v>
      </c>
      <c r="E629" s="15">
        <v>0</v>
      </c>
      <c r="F629" s="16">
        <v>2123.4300000000003</v>
      </c>
    </row>
    <row r="630" spans="1:6" ht="15" customHeight="1" x14ac:dyDescent="0.2">
      <c r="A630" s="21" t="s">
        <v>535</v>
      </c>
      <c r="B630" s="14">
        <v>140</v>
      </c>
      <c r="C630" s="15">
        <v>2.9120898440000005</v>
      </c>
      <c r="D630" s="15">
        <v>0.22323410795833332</v>
      </c>
      <c r="E630" s="15">
        <v>0</v>
      </c>
      <c r="F630" s="16">
        <v>474.37</v>
      </c>
    </row>
    <row r="631" spans="1:6" ht="15" customHeight="1" x14ac:dyDescent="0.2">
      <c r="A631" s="21" t="s">
        <v>536</v>
      </c>
      <c r="B631" s="11">
        <v>521</v>
      </c>
      <c r="C631" s="12">
        <v>9.9912932710000071</v>
      </c>
      <c r="D631" s="12">
        <v>0.43416560621666656</v>
      </c>
      <c r="E631" s="12">
        <v>0</v>
      </c>
      <c r="F631" s="13">
        <v>1592.4799999999998</v>
      </c>
    </row>
    <row r="632" spans="1:6" ht="15" customHeight="1" x14ac:dyDescent="0.2">
      <c r="A632" s="21" t="s">
        <v>709</v>
      </c>
      <c r="B632" s="14">
        <v>111</v>
      </c>
      <c r="C632" s="15">
        <v>2.0041565349999995</v>
      </c>
      <c r="D632" s="15">
        <v>2.1346532129999998E-2</v>
      </c>
      <c r="E632" s="15">
        <v>0</v>
      </c>
      <c r="F632" s="16">
        <v>257.36000000000013</v>
      </c>
    </row>
    <row r="633" spans="1:6" ht="15" customHeight="1" x14ac:dyDescent="0.2">
      <c r="A633" s="21" t="s">
        <v>537</v>
      </c>
      <c r="B633" s="14">
        <v>15</v>
      </c>
      <c r="C633" s="15">
        <v>0.189944425</v>
      </c>
      <c r="D633" s="15">
        <v>0</v>
      </c>
      <c r="E633" s="15">
        <v>0</v>
      </c>
      <c r="F633" s="16">
        <v>30.650000000000002</v>
      </c>
    </row>
    <row r="634" spans="1:6" ht="15" customHeight="1" x14ac:dyDescent="0.2">
      <c r="A634" s="21" t="s">
        <v>538</v>
      </c>
      <c r="B634" s="14">
        <v>32</v>
      </c>
      <c r="C634" s="15">
        <v>2.5299444249999992</v>
      </c>
      <c r="D634" s="15">
        <v>9.1149999999999995E-2</v>
      </c>
      <c r="E634" s="15">
        <v>0</v>
      </c>
      <c r="F634" s="16">
        <v>647.37</v>
      </c>
    </row>
    <row r="635" spans="1:6" ht="15" customHeight="1" x14ac:dyDescent="0.2">
      <c r="A635" s="21" t="s">
        <v>287</v>
      </c>
      <c r="B635" s="14">
        <v>8</v>
      </c>
      <c r="C635" s="15">
        <v>0.71099918999999989</v>
      </c>
      <c r="D635" s="15">
        <v>0</v>
      </c>
      <c r="E635" s="15">
        <v>0</v>
      </c>
      <c r="F635" s="16">
        <v>13.459999999999999</v>
      </c>
    </row>
    <row r="636" spans="1:6" ht="15" customHeight="1" x14ac:dyDescent="0.2">
      <c r="A636" s="21" t="s">
        <v>539</v>
      </c>
      <c r="B636" s="14">
        <v>111</v>
      </c>
      <c r="C636" s="15">
        <v>0.94951371600000001</v>
      </c>
      <c r="D636" s="15">
        <v>1.7893710000000001E-3</v>
      </c>
      <c r="E636" s="15">
        <v>0</v>
      </c>
      <c r="F636" s="16">
        <v>240.38</v>
      </c>
    </row>
    <row r="637" spans="1:6" ht="15" customHeight="1" x14ac:dyDescent="0.2">
      <c r="A637" s="21" t="s">
        <v>540</v>
      </c>
      <c r="B637" s="14">
        <v>29</v>
      </c>
      <c r="C637" s="15">
        <v>1.3792798429999999</v>
      </c>
      <c r="D637" s="15">
        <v>0.26200000000000001</v>
      </c>
      <c r="E637" s="15">
        <v>0</v>
      </c>
      <c r="F637" s="16">
        <v>90.34999999999998</v>
      </c>
    </row>
    <row r="638" spans="1:6" ht="15" customHeight="1" x14ac:dyDescent="0.2">
      <c r="A638" s="21" t="s">
        <v>541</v>
      </c>
      <c r="B638" s="14">
        <v>102</v>
      </c>
      <c r="C638" s="15">
        <v>0.68399328999999998</v>
      </c>
      <c r="D638" s="15">
        <v>2.6629616199999998E-3</v>
      </c>
      <c r="E638" s="15">
        <v>0</v>
      </c>
      <c r="F638" s="16">
        <v>98.38</v>
      </c>
    </row>
    <row r="639" spans="1:6" ht="15" customHeight="1" x14ac:dyDescent="0.2">
      <c r="A639" s="21" t="s">
        <v>542</v>
      </c>
      <c r="B639" s="14">
        <v>113</v>
      </c>
      <c r="C639" s="15">
        <v>1.5434618469999997</v>
      </c>
      <c r="D639" s="15">
        <v>5.5216741466666663E-2</v>
      </c>
      <c r="E639" s="15">
        <v>0</v>
      </c>
      <c r="F639" s="16">
        <v>214.53</v>
      </c>
    </row>
    <row r="640" spans="1:6" ht="15" customHeight="1" x14ac:dyDescent="0.2">
      <c r="A640" s="21" t="s">
        <v>543</v>
      </c>
      <c r="B640" s="11">
        <v>520</v>
      </c>
      <c r="C640" s="12">
        <v>6.0517517719999976</v>
      </c>
      <c r="D640" s="12">
        <v>0.13695133919446253</v>
      </c>
      <c r="E640" s="12">
        <v>0</v>
      </c>
      <c r="F640" s="13">
        <v>1476.94</v>
      </c>
    </row>
    <row r="641" spans="1:6" ht="15" customHeight="1" x14ac:dyDescent="0.2">
      <c r="A641" s="21" t="s">
        <v>710</v>
      </c>
      <c r="B641" s="14">
        <v>215</v>
      </c>
      <c r="C641" s="15">
        <v>2.6993979469999996</v>
      </c>
      <c r="D641" s="15">
        <v>7.0838751176785716E-2</v>
      </c>
      <c r="E641" s="15">
        <v>0</v>
      </c>
      <c r="F641" s="16">
        <v>455.10000000000019</v>
      </c>
    </row>
    <row r="642" spans="1:6" ht="15" customHeight="1" x14ac:dyDescent="0.2">
      <c r="A642" s="21" t="s">
        <v>88</v>
      </c>
      <c r="B642" s="14">
        <v>146</v>
      </c>
      <c r="C642" s="15">
        <v>1.0125575959999999</v>
      </c>
      <c r="D642" s="15">
        <v>3.094528426767677E-2</v>
      </c>
      <c r="E642" s="15">
        <v>0</v>
      </c>
      <c r="F642" s="16">
        <v>289.39000000000027</v>
      </c>
    </row>
    <row r="643" spans="1:6" ht="15" customHeight="1" x14ac:dyDescent="0.2">
      <c r="A643" s="21" t="s">
        <v>307</v>
      </c>
      <c r="B643" s="14">
        <v>24</v>
      </c>
      <c r="C643" s="15">
        <v>1.1320585870000002</v>
      </c>
      <c r="D643" s="15">
        <v>1.4631237749999994E-2</v>
      </c>
      <c r="E643" s="15">
        <v>0</v>
      </c>
      <c r="F643" s="16">
        <v>63.129999999999995</v>
      </c>
    </row>
    <row r="644" spans="1:6" ht="15" customHeight="1" x14ac:dyDescent="0.2">
      <c r="A644" s="21" t="s">
        <v>544</v>
      </c>
      <c r="B644" s="14">
        <v>23</v>
      </c>
      <c r="C644" s="15">
        <v>9.3679518999999989E-2</v>
      </c>
      <c r="D644" s="15">
        <v>1.1578094E-3</v>
      </c>
      <c r="E644" s="15">
        <v>0</v>
      </c>
      <c r="F644" s="16">
        <v>349.79</v>
      </c>
    </row>
    <row r="645" spans="1:6" ht="15" customHeight="1" x14ac:dyDescent="0.2">
      <c r="A645" s="21" t="s">
        <v>545</v>
      </c>
      <c r="B645" s="14">
        <v>112</v>
      </c>
      <c r="C645" s="15">
        <v>1.114058123</v>
      </c>
      <c r="D645" s="15">
        <v>1.9378256599999998E-2</v>
      </c>
      <c r="E645" s="15">
        <v>0</v>
      </c>
      <c r="F645" s="16">
        <v>319.53000000000003</v>
      </c>
    </row>
    <row r="646" spans="1:6" ht="15" customHeight="1" x14ac:dyDescent="0.2">
      <c r="A646" s="21" t="s">
        <v>546</v>
      </c>
      <c r="B646" s="11">
        <v>1226</v>
      </c>
      <c r="C646" s="12">
        <v>22.805009822000017</v>
      </c>
      <c r="D646" s="12">
        <v>0.13870004486273832</v>
      </c>
      <c r="E646" s="12">
        <v>6.0237647058823514E-2</v>
      </c>
      <c r="F646" s="13">
        <v>4963.3665999999976</v>
      </c>
    </row>
    <row r="647" spans="1:6" ht="15" customHeight="1" x14ac:dyDescent="0.2">
      <c r="A647" s="21" t="s">
        <v>711</v>
      </c>
      <c r="B647" s="14">
        <v>136</v>
      </c>
      <c r="C647" s="15">
        <v>2.8772143050000007</v>
      </c>
      <c r="D647" s="15">
        <v>3.05789045E-2</v>
      </c>
      <c r="E647" s="15">
        <v>2.376470588235295E-4</v>
      </c>
      <c r="F647" s="16">
        <v>761.84999999999968</v>
      </c>
    </row>
    <row r="648" spans="1:6" ht="15" customHeight="1" x14ac:dyDescent="0.2">
      <c r="A648" s="21" t="s">
        <v>547</v>
      </c>
      <c r="B648" s="14">
        <v>42</v>
      </c>
      <c r="C648" s="15">
        <v>1.4819601689999997</v>
      </c>
      <c r="D648" s="15">
        <v>7.7573228875000002E-3</v>
      </c>
      <c r="E648" s="15">
        <v>0</v>
      </c>
      <c r="F648" s="16">
        <v>370.06000000000017</v>
      </c>
    </row>
    <row r="649" spans="1:6" ht="15" customHeight="1" x14ac:dyDescent="0.2">
      <c r="A649" s="21" t="s">
        <v>548</v>
      </c>
      <c r="B649" s="14">
        <v>214</v>
      </c>
      <c r="C649" s="15">
        <v>5.4603021790000001</v>
      </c>
      <c r="D649" s="15">
        <v>3.83561875E-2</v>
      </c>
      <c r="E649" s="15">
        <v>5.9999999999999991E-2</v>
      </c>
      <c r="F649" s="16">
        <v>738.03660000000025</v>
      </c>
    </row>
    <row r="650" spans="1:6" ht="15" customHeight="1" x14ac:dyDescent="0.2">
      <c r="A650" s="21" t="s">
        <v>549</v>
      </c>
      <c r="B650" s="14">
        <v>206</v>
      </c>
      <c r="C650" s="15">
        <v>5.6230982949999975</v>
      </c>
      <c r="D650" s="15">
        <v>2.7367140500000014E-3</v>
      </c>
      <c r="E650" s="15">
        <v>0</v>
      </c>
      <c r="F650" s="16">
        <v>1075.3200000000002</v>
      </c>
    </row>
    <row r="651" spans="1:6" ht="15" customHeight="1" x14ac:dyDescent="0.2">
      <c r="A651" s="21" t="s">
        <v>125</v>
      </c>
      <c r="B651" s="14">
        <v>152</v>
      </c>
      <c r="C651" s="15">
        <v>2.4840882220000009</v>
      </c>
      <c r="D651" s="15">
        <v>3.9089371312500003E-2</v>
      </c>
      <c r="E651" s="15">
        <v>0</v>
      </c>
      <c r="F651" s="16">
        <v>808.95</v>
      </c>
    </row>
    <row r="652" spans="1:6" ht="15" customHeight="1" x14ac:dyDescent="0.2">
      <c r="A652" s="21" t="s">
        <v>351</v>
      </c>
      <c r="B652" s="14">
        <v>476</v>
      </c>
      <c r="C652" s="15">
        <v>4.878346651999995</v>
      </c>
      <c r="D652" s="15">
        <v>2.0181544612738092E-2</v>
      </c>
      <c r="E652" s="15">
        <v>0</v>
      </c>
      <c r="F652" s="16">
        <v>1209.1499999999999</v>
      </c>
    </row>
    <row r="653" spans="1:6" ht="15" customHeight="1" x14ac:dyDescent="0.2">
      <c r="A653" s="21" t="s">
        <v>270</v>
      </c>
      <c r="B653" s="11">
        <v>2029</v>
      </c>
      <c r="C653" s="12">
        <v>54.745721903999936</v>
      </c>
      <c r="D653" s="12">
        <v>2.7866054387006156</v>
      </c>
      <c r="E653" s="12">
        <v>6.0000000000000071E-4</v>
      </c>
      <c r="F653" s="13">
        <v>14883.092000000035</v>
      </c>
    </row>
    <row r="654" spans="1:6" ht="15" customHeight="1" x14ac:dyDescent="0.2">
      <c r="A654" s="21" t="s">
        <v>712</v>
      </c>
      <c r="B654" s="14">
        <v>192</v>
      </c>
      <c r="C654" s="15">
        <v>4.5703149210000014</v>
      </c>
      <c r="D654" s="15">
        <v>0.11881712440870928</v>
      </c>
      <c r="E654" s="15">
        <v>0</v>
      </c>
      <c r="F654" s="16">
        <v>565.04</v>
      </c>
    </row>
    <row r="655" spans="1:6" ht="15" customHeight="1" x14ac:dyDescent="0.2">
      <c r="A655" s="21" t="s">
        <v>550</v>
      </c>
      <c r="B655" s="14">
        <v>601</v>
      </c>
      <c r="C655" s="15">
        <v>11.047810590000015</v>
      </c>
      <c r="D655" s="15">
        <v>1.8759833472238625</v>
      </c>
      <c r="E655" s="15">
        <v>0</v>
      </c>
      <c r="F655" s="16">
        <v>2781.02</v>
      </c>
    </row>
    <row r="656" spans="1:6" ht="15" customHeight="1" x14ac:dyDescent="0.2">
      <c r="A656" s="21" t="s">
        <v>551</v>
      </c>
      <c r="B656" s="14">
        <v>223</v>
      </c>
      <c r="C656" s="15">
        <v>4.9672617779999992</v>
      </c>
      <c r="D656" s="15">
        <v>4.153977058666667E-2</v>
      </c>
      <c r="E656" s="15">
        <v>0</v>
      </c>
      <c r="F656" s="16">
        <v>3071.9100000000008</v>
      </c>
    </row>
    <row r="657" spans="1:6" ht="15" customHeight="1" x14ac:dyDescent="0.2">
      <c r="A657" s="21" t="s">
        <v>552</v>
      </c>
      <c r="B657" s="14">
        <v>96</v>
      </c>
      <c r="C657" s="15">
        <v>10.723787194999998</v>
      </c>
      <c r="D657" s="15">
        <v>4.1681139999999997E-3</v>
      </c>
      <c r="E657" s="15">
        <v>0</v>
      </c>
      <c r="F657" s="16">
        <v>2614.5945000000011</v>
      </c>
    </row>
    <row r="658" spans="1:6" ht="15" customHeight="1" x14ac:dyDescent="0.2">
      <c r="A658" s="21" t="s">
        <v>553</v>
      </c>
      <c r="B658" s="14">
        <v>75</v>
      </c>
      <c r="C658" s="15">
        <v>0.79682760100000016</v>
      </c>
      <c r="D658" s="15">
        <v>5.7890470000000003E-3</v>
      </c>
      <c r="E658" s="15">
        <v>0</v>
      </c>
      <c r="F658" s="16">
        <v>240.49999999999997</v>
      </c>
    </row>
    <row r="659" spans="1:6" ht="15" customHeight="1" x14ac:dyDescent="0.2">
      <c r="A659" s="21" t="s">
        <v>554</v>
      </c>
      <c r="B659" s="14">
        <v>279</v>
      </c>
      <c r="C659" s="15">
        <v>8.738868818999995</v>
      </c>
      <c r="D659" s="15">
        <v>0.19541233329761909</v>
      </c>
      <c r="E659" s="15">
        <v>6.0000000000000006E-4</v>
      </c>
      <c r="F659" s="16">
        <v>3065.2600000000007</v>
      </c>
    </row>
    <row r="660" spans="1:6" ht="15" customHeight="1" x14ac:dyDescent="0.2">
      <c r="A660" s="21" t="s">
        <v>555</v>
      </c>
      <c r="B660" s="14">
        <v>467</v>
      </c>
      <c r="C660" s="15">
        <v>8.2318582930000019</v>
      </c>
      <c r="D660" s="15">
        <v>0.43862903551709231</v>
      </c>
      <c r="E660" s="15">
        <v>0</v>
      </c>
      <c r="F660" s="16">
        <v>955.07500000000005</v>
      </c>
    </row>
    <row r="661" spans="1:6" ht="15" customHeight="1" x14ac:dyDescent="0.2">
      <c r="A661" s="21" t="s">
        <v>556</v>
      </c>
      <c r="B661" s="14">
        <v>96</v>
      </c>
      <c r="C661" s="15">
        <v>5.668992707000001</v>
      </c>
      <c r="D661" s="15">
        <v>0.10626666666666677</v>
      </c>
      <c r="E661" s="15">
        <v>0</v>
      </c>
      <c r="F661" s="16">
        <v>1589.6925000000006</v>
      </c>
    </row>
    <row r="662" spans="1:6" ht="15" customHeight="1" x14ac:dyDescent="0.2">
      <c r="A662" s="21" t="s">
        <v>557</v>
      </c>
      <c r="B662" s="11">
        <v>2214</v>
      </c>
      <c r="C662" s="12">
        <v>70.924583793000025</v>
      </c>
      <c r="D662" s="12">
        <v>4.5272428776016707</v>
      </c>
      <c r="E662" s="12">
        <v>11.230000000000011</v>
      </c>
      <c r="F662" s="13">
        <v>9587.3549999999941</v>
      </c>
    </row>
    <row r="663" spans="1:6" ht="15" customHeight="1" x14ac:dyDescent="0.2">
      <c r="A663" s="21" t="s">
        <v>713</v>
      </c>
      <c r="B663" s="14">
        <v>216</v>
      </c>
      <c r="C663" s="15">
        <v>3.6437964660000022</v>
      </c>
      <c r="D663" s="15">
        <v>9.8436377388888829E-3</v>
      </c>
      <c r="E663" s="15">
        <v>2</v>
      </c>
      <c r="F663" s="16">
        <v>346.2900000000003</v>
      </c>
    </row>
    <row r="664" spans="1:6" ht="15" customHeight="1" x14ac:dyDescent="0.2">
      <c r="A664" s="21" t="s">
        <v>356</v>
      </c>
      <c r="B664" s="14">
        <v>136</v>
      </c>
      <c r="C664" s="15">
        <v>4.9684960060000005</v>
      </c>
      <c r="D664" s="15">
        <v>3.0160692375333338</v>
      </c>
      <c r="E664" s="15">
        <v>0</v>
      </c>
      <c r="F664" s="16">
        <v>481.685</v>
      </c>
    </row>
    <row r="665" spans="1:6" ht="15" customHeight="1" x14ac:dyDescent="0.2">
      <c r="A665" s="21" t="s">
        <v>558</v>
      </c>
      <c r="B665" s="14">
        <v>180</v>
      </c>
      <c r="C665" s="15">
        <v>5.4578788940000003</v>
      </c>
      <c r="D665" s="15">
        <v>2.3530589593956028E-2</v>
      </c>
      <c r="E665" s="15">
        <v>0</v>
      </c>
      <c r="F665" s="16">
        <v>1152.2500000000002</v>
      </c>
    </row>
    <row r="666" spans="1:6" ht="15" customHeight="1" x14ac:dyDescent="0.2">
      <c r="A666" s="21" t="s">
        <v>559</v>
      </c>
      <c r="B666" s="14">
        <v>163</v>
      </c>
      <c r="C666" s="15">
        <v>3.047098531999997</v>
      </c>
      <c r="D666" s="15">
        <v>1.1693875066666668E-2</v>
      </c>
      <c r="E666" s="15">
        <v>0</v>
      </c>
      <c r="F666" s="16">
        <v>239.24</v>
      </c>
    </row>
    <row r="667" spans="1:6" ht="15" customHeight="1" x14ac:dyDescent="0.2">
      <c r="A667" s="21" t="s">
        <v>560</v>
      </c>
      <c r="B667" s="14">
        <v>70</v>
      </c>
      <c r="C667" s="15">
        <v>10.271394002999997</v>
      </c>
      <c r="D667" s="15">
        <v>2.1315618749999994E-2</v>
      </c>
      <c r="E667" s="15">
        <v>0.57999999999999996</v>
      </c>
      <c r="F667" s="16">
        <v>1235.1400000000001</v>
      </c>
    </row>
    <row r="668" spans="1:6" ht="15" customHeight="1" x14ac:dyDescent="0.2">
      <c r="A668" s="21" t="s">
        <v>561</v>
      </c>
      <c r="B668" s="14">
        <v>110</v>
      </c>
      <c r="C668" s="15">
        <v>2.2951557230000006</v>
      </c>
      <c r="D668" s="15">
        <v>0.11499999999999999</v>
      </c>
      <c r="E668" s="15">
        <v>0</v>
      </c>
      <c r="F668" s="16">
        <v>306.48</v>
      </c>
    </row>
    <row r="669" spans="1:6" ht="15" customHeight="1" x14ac:dyDescent="0.2">
      <c r="A669" s="21" t="s">
        <v>562</v>
      </c>
      <c r="B669" s="14">
        <v>110</v>
      </c>
      <c r="C669" s="15">
        <v>1.356527735</v>
      </c>
      <c r="D669" s="15">
        <v>2.5219570320146507E-2</v>
      </c>
      <c r="E669" s="15">
        <v>0</v>
      </c>
      <c r="F669" s="16">
        <v>415.39999999999992</v>
      </c>
    </row>
    <row r="670" spans="1:6" ht="15" customHeight="1" x14ac:dyDescent="0.2">
      <c r="A670" s="21" t="s">
        <v>211</v>
      </c>
      <c r="B670" s="14">
        <v>201</v>
      </c>
      <c r="C670" s="15">
        <v>4.9694060410000009</v>
      </c>
      <c r="D670" s="15">
        <v>0.52976102836153849</v>
      </c>
      <c r="E670" s="15">
        <v>0</v>
      </c>
      <c r="F670" s="16">
        <v>573.13000000000011</v>
      </c>
    </row>
    <row r="671" spans="1:6" ht="15" customHeight="1" x14ac:dyDescent="0.2">
      <c r="A671" s="21" t="s">
        <v>563</v>
      </c>
      <c r="B671" s="14">
        <v>326</v>
      </c>
      <c r="C671" s="15">
        <v>8.9392868049999947</v>
      </c>
      <c r="D671" s="15">
        <v>0.34775651324285756</v>
      </c>
      <c r="E671" s="15">
        <v>0.99999999999999944</v>
      </c>
      <c r="F671" s="16">
        <v>990.56000000000051</v>
      </c>
    </row>
    <row r="672" spans="1:6" ht="15" customHeight="1" x14ac:dyDescent="0.2">
      <c r="A672" s="21" t="s">
        <v>564</v>
      </c>
      <c r="B672" s="14">
        <v>198</v>
      </c>
      <c r="C672" s="15">
        <v>10.416275322999999</v>
      </c>
      <c r="D672" s="15">
        <v>6.1267627079999956E-2</v>
      </c>
      <c r="E672" s="15">
        <v>5</v>
      </c>
      <c r="F672" s="16">
        <v>909.86999999999989</v>
      </c>
    </row>
    <row r="673" spans="1:6" ht="15" customHeight="1" x14ac:dyDescent="0.2">
      <c r="A673" s="21" t="s">
        <v>532</v>
      </c>
      <c r="B673" s="14">
        <v>46</v>
      </c>
      <c r="C673" s="15">
        <v>0.21363668100000008</v>
      </c>
      <c r="D673" s="15">
        <v>1.4736714250000001E-2</v>
      </c>
      <c r="E673" s="15">
        <v>0</v>
      </c>
      <c r="F673" s="16">
        <v>30.380000000000003</v>
      </c>
    </row>
    <row r="674" spans="1:6" ht="15" customHeight="1" x14ac:dyDescent="0.2">
      <c r="A674" s="21" t="s">
        <v>565</v>
      </c>
      <c r="B674" s="14">
        <v>88</v>
      </c>
      <c r="C674" s="15">
        <v>3.5561514420000004</v>
      </c>
      <c r="D674" s="15">
        <v>1.0370047547619051E-2</v>
      </c>
      <c r="E674" s="15">
        <v>5.000000000000001E-2</v>
      </c>
      <c r="F674" s="16">
        <v>585.37</v>
      </c>
    </row>
    <row r="675" spans="1:6" ht="15" customHeight="1" x14ac:dyDescent="0.2">
      <c r="A675" s="21" t="s">
        <v>566</v>
      </c>
      <c r="B675" s="14">
        <v>84</v>
      </c>
      <c r="C675" s="15">
        <v>1.1171448390000001</v>
      </c>
      <c r="D675" s="15">
        <v>0.25324186640000007</v>
      </c>
      <c r="E675" s="15">
        <v>0</v>
      </c>
      <c r="F675" s="16">
        <v>128.04999999999998</v>
      </c>
    </row>
    <row r="676" spans="1:6" ht="15" customHeight="1" x14ac:dyDescent="0.2">
      <c r="A676" s="21" t="s">
        <v>567</v>
      </c>
      <c r="B676" s="14">
        <v>121</v>
      </c>
      <c r="C676" s="15">
        <v>0.7914461079999997</v>
      </c>
      <c r="D676" s="15">
        <v>1.3157809399999998E-2</v>
      </c>
      <c r="E676" s="15">
        <v>0</v>
      </c>
      <c r="F676" s="16">
        <v>205.26000000000008</v>
      </c>
    </row>
    <row r="677" spans="1:6" ht="15" customHeight="1" x14ac:dyDescent="0.2">
      <c r="A677" s="21" t="s">
        <v>568</v>
      </c>
      <c r="B677" s="14">
        <v>102</v>
      </c>
      <c r="C677" s="15">
        <v>4.3582945440000005</v>
      </c>
      <c r="D677" s="15">
        <v>6.2199837649999999E-2</v>
      </c>
      <c r="E677" s="15">
        <v>2.6000000000000023</v>
      </c>
      <c r="F677" s="16">
        <v>832.82000000000028</v>
      </c>
    </row>
    <row r="678" spans="1:6" ht="15" customHeight="1" x14ac:dyDescent="0.2">
      <c r="A678" s="21" t="s">
        <v>569</v>
      </c>
      <c r="B678" s="14">
        <v>63</v>
      </c>
      <c r="C678" s="15">
        <v>5.5225946509999995</v>
      </c>
      <c r="D678" s="15">
        <v>1.2078904666666668E-2</v>
      </c>
      <c r="E678" s="15">
        <v>0</v>
      </c>
      <c r="F678" s="16">
        <v>1155.4299999999998</v>
      </c>
    </row>
    <row r="679" spans="1:6" ht="15" customHeight="1" x14ac:dyDescent="0.2">
      <c r="A679" s="21" t="s">
        <v>570</v>
      </c>
      <c r="B679" s="11">
        <v>1840</v>
      </c>
      <c r="C679" s="12">
        <v>16.642229935999975</v>
      </c>
      <c r="D679" s="12">
        <v>0.67399441742777522</v>
      </c>
      <c r="E679" s="12">
        <v>0</v>
      </c>
      <c r="F679" s="13">
        <v>4842.6375000000062</v>
      </c>
    </row>
    <row r="680" spans="1:6" ht="15" customHeight="1" x14ac:dyDescent="0.2">
      <c r="A680" s="21" t="s">
        <v>714</v>
      </c>
      <c r="B680" s="14">
        <v>121</v>
      </c>
      <c r="C680" s="15">
        <v>1.4081787659999996</v>
      </c>
      <c r="D680" s="15">
        <v>3.1204732307660445E-2</v>
      </c>
      <c r="E680" s="15">
        <v>0</v>
      </c>
      <c r="F680" s="16">
        <v>262.89999999999998</v>
      </c>
    </row>
    <row r="681" spans="1:6" ht="15" customHeight="1" x14ac:dyDescent="0.2">
      <c r="A681" s="21" t="s">
        <v>368</v>
      </c>
      <c r="B681" s="14">
        <v>51</v>
      </c>
      <c r="C681" s="15">
        <v>0.70756049399999987</v>
      </c>
      <c r="D681" s="15">
        <v>7.808274426606969E-2</v>
      </c>
      <c r="E681" s="15">
        <v>0</v>
      </c>
      <c r="F681" s="16">
        <v>159.54999999999998</v>
      </c>
    </row>
    <row r="682" spans="1:6" ht="15" customHeight="1" x14ac:dyDescent="0.2">
      <c r="A682" s="21" t="s">
        <v>571</v>
      </c>
      <c r="B682" s="14">
        <v>198</v>
      </c>
      <c r="C682" s="15">
        <v>2.6037374100000008</v>
      </c>
      <c r="D682" s="15">
        <v>0.12189160564083323</v>
      </c>
      <c r="E682" s="15">
        <v>0</v>
      </c>
      <c r="F682" s="16">
        <v>683.82999999999993</v>
      </c>
    </row>
    <row r="683" spans="1:6" ht="15" customHeight="1" x14ac:dyDescent="0.2">
      <c r="A683" s="21" t="s">
        <v>572</v>
      </c>
      <c r="B683" s="14">
        <v>91</v>
      </c>
      <c r="C683" s="15">
        <v>0.5581787680000001</v>
      </c>
      <c r="D683" s="15">
        <v>4.4356836660000003E-2</v>
      </c>
      <c r="E683" s="15">
        <v>0</v>
      </c>
      <c r="F683" s="16">
        <v>141.09</v>
      </c>
    </row>
    <row r="684" spans="1:6" ht="15" customHeight="1" x14ac:dyDescent="0.2">
      <c r="A684" s="21" t="s">
        <v>573</v>
      </c>
      <c r="B684" s="14">
        <v>419</v>
      </c>
      <c r="C684" s="15">
        <v>4.4983535969999977</v>
      </c>
      <c r="D684" s="15">
        <v>0.13696629743237773</v>
      </c>
      <c r="E684" s="15">
        <v>0</v>
      </c>
      <c r="F684" s="16">
        <v>876.12999999999965</v>
      </c>
    </row>
    <row r="685" spans="1:6" ht="15" customHeight="1" x14ac:dyDescent="0.2">
      <c r="A685" s="21" t="s">
        <v>157</v>
      </c>
      <c r="B685" s="14">
        <v>108</v>
      </c>
      <c r="C685" s="15">
        <v>0.47181081699999999</v>
      </c>
      <c r="D685" s="15">
        <v>1.0420284500000007E-2</v>
      </c>
      <c r="E685" s="15">
        <v>0</v>
      </c>
      <c r="F685" s="16">
        <v>85.205000000000013</v>
      </c>
    </row>
    <row r="686" spans="1:6" ht="15" customHeight="1" x14ac:dyDescent="0.2">
      <c r="A686" s="21" t="s">
        <v>574</v>
      </c>
      <c r="B686" s="14">
        <v>141</v>
      </c>
      <c r="C686" s="15">
        <v>0.9427289560000004</v>
      </c>
      <c r="D686" s="15">
        <v>3.2700132491666679E-2</v>
      </c>
      <c r="E686" s="15">
        <v>0</v>
      </c>
      <c r="F686" s="16">
        <v>1363.8999999999999</v>
      </c>
    </row>
    <row r="687" spans="1:6" ht="15" customHeight="1" x14ac:dyDescent="0.2">
      <c r="A687" s="21" t="s">
        <v>575</v>
      </c>
      <c r="B687" s="14">
        <v>149</v>
      </c>
      <c r="C687" s="15">
        <v>1.5789510210000004</v>
      </c>
      <c r="D687" s="15">
        <v>8.1998379750000017E-2</v>
      </c>
      <c r="E687" s="15">
        <v>0</v>
      </c>
      <c r="F687" s="16">
        <v>235.85000000000011</v>
      </c>
    </row>
    <row r="688" spans="1:6" ht="15" customHeight="1" x14ac:dyDescent="0.2">
      <c r="A688" s="21" t="s">
        <v>102</v>
      </c>
      <c r="B688" s="14">
        <v>84</v>
      </c>
      <c r="C688" s="15">
        <v>0.49567442399999995</v>
      </c>
      <c r="D688" s="15">
        <v>4.9446694402857157E-2</v>
      </c>
      <c r="E688" s="15">
        <v>0</v>
      </c>
      <c r="F688" s="16">
        <v>151.96</v>
      </c>
    </row>
    <row r="689" spans="1:6" ht="15" customHeight="1" x14ac:dyDescent="0.2">
      <c r="A689" s="21" t="s">
        <v>576</v>
      </c>
      <c r="B689" s="14">
        <v>290</v>
      </c>
      <c r="C689" s="15">
        <v>1.6696179119999999</v>
      </c>
      <c r="D689" s="15">
        <v>1.8640730727499989E-2</v>
      </c>
      <c r="E689" s="15">
        <v>0</v>
      </c>
      <c r="F689" s="16">
        <v>371.13999999999987</v>
      </c>
    </row>
    <row r="690" spans="1:6" ht="15" customHeight="1" x14ac:dyDescent="0.2">
      <c r="A690" s="21" t="s">
        <v>577</v>
      </c>
      <c r="B690" s="14">
        <v>61</v>
      </c>
      <c r="C690" s="15">
        <v>0.53727335899999984</v>
      </c>
      <c r="D690" s="15">
        <v>1.7188723270000004E-2</v>
      </c>
      <c r="E690" s="15">
        <v>0</v>
      </c>
      <c r="F690" s="16">
        <v>110.12250000000002</v>
      </c>
    </row>
    <row r="691" spans="1:6" ht="15" customHeight="1" x14ac:dyDescent="0.2">
      <c r="A691" s="21" t="s">
        <v>578</v>
      </c>
      <c r="B691" s="14">
        <v>127</v>
      </c>
      <c r="C691" s="15">
        <v>1.1701644120000001</v>
      </c>
      <c r="D691" s="15">
        <v>5.1097255978809528E-2</v>
      </c>
      <c r="E691" s="15">
        <v>0</v>
      </c>
      <c r="F691" s="16">
        <v>400.96</v>
      </c>
    </row>
    <row r="692" spans="1:6" ht="15" customHeight="1" x14ac:dyDescent="0.2">
      <c r="A692" s="21" t="s">
        <v>579</v>
      </c>
      <c r="B692" s="11">
        <v>579</v>
      </c>
      <c r="C692" s="12">
        <v>19.273152713000002</v>
      </c>
      <c r="D692" s="12">
        <v>0.5291643758841853</v>
      </c>
      <c r="E692" s="12">
        <v>0</v>
      </c>
      <c r="F692" s="13">
        <v>3323.4600000000005</v>
      </c>
    </row>
    <row r="693" spans="1:6" ht="15" customHeight="1" x14ac:dyDescent="0.2">
      <c r="A693" s="21" t="s">
        <v>715</v>
      </c>
      <c r="B693" s="14">
        <v>225</v>
      </c>
      <c r="C693" s="15">
        <v>5.8378835230000021</v>
      </c>
      <c r="D693" s="15">
        <v>0.13569608452605295</v>
      </c>
      <c r="E693" s="15">
        <v>0</v>
      </c>
      <c r="F693" s="16">
        <v>991.51000000000022</v>
      </c>
    </row>
    <row r="694" spans="1:6" ht="15" customHeight="1" x14ac:dyDescent="0.2">
      <c r="A694" s="21" t="s">
        <v>580</v>
      </c>
      <c r="B694" s="14">
        <v>104</v>
      </c>
      <c r="C694" s="15">
        <v>5.7333113349999998</v>
      </c>
      <c r="D694" s="15">
        <v>0.12331163760428573</v>
      </c>
      <c r="E694" s="15">
        <v>0</v>
      </c>
      <c r="F694" s="16">
        <v>1132.53</v>
      </c>
    </row>
    <row r="695" spans="1:6" ht="15" customHeight="1" x14ac:dyDescent="0.2">
      <c r="A695" s="21" t="s">
        <v>389</v>
      </c>
      <c r="B695" s="14">
        <v>71</v>
      </c>
      <c r="C695" s="15">
        <v>0.66514646600000005</v>
      </c>
      <c r="D695" s="15">
        <v>5.6626464270512822E-2</v>
      </c>
      <c r="E695" s="15">
        <v>0</v>
      </c>
      <c r="F695" s="16">
        <v>125.03999999999999</v>
      </c>
    </row>
    <row r="696" spans="1:6" ht="15" customHeight="1" x14ac:dyDescent="0.2">
      <c r="A696" s="21" t="s">
        <v>581</v>
      </c>
      <c r="B696" s="14">
        <v>109</v>
      </c>
      <c r="C696" s="15">
        <v>3.3155158019999993</v>
      </c>
      <c r="D696" s="15">
        <v>4.0613522816666685E-2</v>
      </c>
      <c r="E696" s="15">
        <v>0</v>
      </c>
      <c r="F696" s="16">
        <v>237.19</v>
      </c>
    </row>
    <row r="697" spans="1:6" ht="15" customHeight="1" x14ac:dyDescent="0.2">
      <c r="A697" s="21" t="s">
        <v>582</v>
      </c>
      <c r="B697" s="14">
        <v>70</v>
      </c>
      <c r="C697" s="15">
        <v>3.7212955870000002</v>
      </c>
      <c r="D697" s="15">
        <v>0.17291666666666666</v>
      </c>
      <c r="E697" s="15">
        <v>0</v>
      </c>
      <c r="F697" s="16">
        <v>837.19</v>
      </c>
    </row>
    <row r="698" spans="1:6" ht="21" customHeight="1" x14ac:dyDescent="0.2">
      <c r="A698" s="21" t="s">
        <v>13</v>
      </c>
      <c r="B698" s="11">
        <f>SUM(B699)</f>
        <v>1200</v>
      </c>
      <c r="C698" s="12">
        <f>SUM(C699)</f>
        <v>60.344407772999993</v>
      </c>
      <c r="D698" s="12">
        <f t="shared" ref="D698:F698" si="2">SUM(D699)</f>
        <v>5.2833844390166638</v>
      </c>
      <c r="E698" s="12">
        <f t="shared" si="2"/>
        <v>0</v>
      </c>
      <c r="F698" s="13">
        <f t="shared" si="2"/>
        <v>16129.532100000019</v>
      </c>
    </row>
    <row r="699" spans="1:6" ht="15" customHeight="1" x14ac:dyDescent="0.2">
      <c r="A699" s="21" t="s">
        <v>583</v>
      </c>
      <c r="B699" s="11">
        <v>1200</v>
      </c>
      <c r="C699" s="12">
        <v>60.344407772999993</v>
      </c>
      <c r="D699" s="12">
        <v>5.2833844390166638</v>
      </c>
      <c r="E699" s="12">
        <v>0</v>
      </c>
      <c r="F699" s="13">
        <v>16129.532100000019</v>
      </c>
    </row>
    <row r="700" spans="1:6" ht="15" customHeight="1" x14ac:dyDescent="0.2">
      <c r="A700" s="21" t="s">
        <v>716</v>
      </c>
      <c r="B700" s="14">
        <v>559</v>
      </c>
      <c r="C700" s="15">
        <v>35.474291996999987</v>
      </c>
      <c r="D700" s="15">
        <v>3.3795110620466082</v>
      </c>
      <c r="E700" s="15">
        <v>0</v>
      </c>
      <c r="F700" s="16">
        <v>11211.852600000015</v>
      </c>
    </row>
    <row r="701" spans="1:6" ht="15" customHeight="1" x14ac:dyDescent="0.2">
      <c r="A701" s="21" t="s">
        <v>584</v>
      </c>
      <c r="B701" s="14">
        <v>340</v>
      </c>
      <c r="C701" s="15">
        <v>13.694311680000004</v>
      </c>
      <c r="D701" s="15">
        <v>0.62071821860363818</v>
      </c>
      <c r="E701" s="15">
        <v>0</v>
      </c>
      <c r="F701" s="16">
        <v>2189.5294999999996</v>
      </c>
    </row>
    <row r="702" spans="1:6" ht="15" customHeight="1" x14ac:dyDescent="0.2">
      <c r="A702" s="21" t="s">
        <v>585</v>
      </c>
      <c r="B702" s="14">
        <v>32</v>
      </c>
      <c r="C702" s="15">
        <v>3.1897128639999996</v>
      </c>
      <c r="D702" s="15">
        <v>2.4464080468750002E-3</v>
      </c>
      <c r="E702" s="15">
        <v>0</v>
      </c>
      <c r="F702" s="16">
        <v>315.49</v>
      </c>
    </row>
    <row r="703" spans="1:6" ht="15" customHeight="1" x14ac:dyDescent="0.2">
      <c r="A703" s="21" t="s">
        <v>586</v>
      </c>
      <c r="B703" s="14">
        <v>269</v>
      </c>
      <c r="C703" s="15">
        <v>7.9860912320000024</v>
      </c>
      <c r="D703" s="15">
        <v>1.2807087503195447</v>
      </c>
      <c r="E703" s="15">
        <v>0</v>
      </c>
      <c r="F703" s="16">
        <v>2412.66</v>
      </c>
    </row>
    <row r="704" spans="1:6" ht="21" customHeight="1" x14ac:dyDescent="0.2">
      <c r="A704" s="21" t="s">
        <v>14</v>
      </c>
      <c r="B704" s="11">
        <f>SUM(B705+B709)</f>
        <v>424</v>
      </c>
      <c r="C704" s="12">
        <f>SUM(C705+C709)</f>
        <v>33.504879009999996</v>
      </c>
      <c r="D704" s="12">
        <f t="shared" ref="D704:F704" si="3">SUM(D705+D709)</f>
        <v>2.4473486172562056</v>
      </c>
      <c r="E704" s="12">
        <f t="shared" si="3"/>
        <v>0</v>
      </c>
      <c r="F704" s="13">
        <f t="shared" si="3"/>
        <v>11140.647499999997</v>
      </c>
    </row>
    <row r="705" spans="1:6" ht="15" customHeight="1" x14ac:dyDescent="0.2">
      <c r="A705" s="21" t="s">
        <v>587</v>
      </c>
      <c r="B705" s="11">
        <v>296</v>
      </c>
      <c r="C705" s="12">
        <v>17.00684613</v>
      </c>
      <c r="D705" s="12">
        <v>0.12014669558333338</v>
      </c>
      <c r="E705" s="12">
        <v>0</v>
      </c>
      <c r="F705" s="13">
        <v>10859.614999999998</v>
      </c>
    </row>
    <row r="706" spans="1:6" ht="15" customHeight="1" x14ac:dyDescent="0.2">
      <c r="A706" s="21" t="s">
        <v>717</v>
      </c>
      <c r="B706" s="14">
        <v>34</v>
      </c>
      <c r="C706" s="15">
        <v>3.4345756629999999</v>
      </c>
      <c r="D706" s="15">
        <v>6.1578093333333316E-3</v>
      </c>
      <c r="E706" s="15">
        <v>0</v>
      </c>
      <c r="F706" s="16">
        <v>298.67999999999995</v>
      </c>
    </row>
    <row r="707" spans="1:6" ht="15" customHeight="1" x14ac:dyDescent="0.2">
      <c r="A707" s="21" t="s">
        <v>588</v>
      </c>
      <c r="B707" s="14">
        <v>110</v>
      </c>
      <c r="C707" s="15">
        <v>11.952037744999993</v>
      </c>
      <c r="D707" s="15">
        <v>4.8640095416666654E-2</v>
      </c>
      <c r="E707" s="15">
        <v>0</v>
      </c>
      <c r="F707" s="16">
        <v>10432.049999999996</v>
      </c>
    </row>
    <row r="708" spans="1:6" ht="15" customHeight="1" x14ac:dyDescent="0.2">
      <c r="A708" s="21" t="s">
        <v>589</v>
      </c>
      <c r="B708" s="14">
        <v>152</v>
      </c>
      <c r="C708" s="15">
        <v>1.6202327220000003</v>
      </c>
      <c r="D708" s="15">
        <v>6.5348790833333337E-2</v>
      </c>
      <c r="E708" s="15">
        <v>0</v>
      </c>
      <c r="F708" s="16">
        <v>128.88500000000008</v>
      </c>
    </row>
    <row r="709" spans="1:6" ht="15" customHeight="1" x14ac:dyDescent="0.2">
      <c r="A709" s="21" t="s">
        <v>590</v>
      </c>
      <c r="B709" s="11">
        <v>128</v>
      </c>
      <c r="C709" s="12">
        <v>16.49803288</v>
      </c>
      <c r="D709" s="12">
        <v>2.3272019216728723</v>
      </c>
      <c r="E709" s="12">
        <v>0</v>
      </c>
      <c r="F709" s="13">
        <v>281.03249999999997</v>
      </c>
    </row>
    <row r="710" spans="1:6" ht="15" customHeight="1" x14ac:dyDescent="0.2">
      <c r="A710" s="21" t="s">
        <v>591</v>
      </c>
      <c r="B710" s="14">
        <v>88</v>
      </c>
      <c r="C710" s="15">
        <v>11.033208289000006</v>
      </c>
      <c r="D710" s="15">
        <v>2.3079394461728739</v>
      </c>
      <c r="E710" s="15">
        <v>0</v>
      </c>
      <c r="F710" s="16">
        <v>231.03</v>
      </c>
    </row>
    <row r="711" spans="1:6" ht="15" customHeight="1" x14ac:dyDescent="0.2">
      <c r="A711" s="21" t="s">
        <v>592</v>
      </c>
      <c r="B711" s="14">
        <v>40</v>
      </c>
      <c r="C711" s="15">
        <v>5.4648245909999993</v>
      </c>
      <c r="D711" s="15">
        <v>1.9262475499999994E-2</v>
      </c>
      <c r="E711" s="15">
        <v>0</v>
      </c>
      <c r="F711" s="16">
        <v>50.002500000000005</v>
      </c>
    </row>
    <row r="712" spans="1:6" ht="21" customHeight="1" x14ac:dyDescent="0.2">
      <c r="A712" s="21" t="s">
        <v>15</v>
      </c>
      <c r="B712" s="11">
        <f>SUM(B713+B722+B731+B748+B754+B766+B774+B780+B786)</f>
        <v>17241</v>
      </c>
      <c r="C712" s="12">
        <f>SUM(C713+C722+C731+C748+C754+C766+C774+C780+C786)</f>
        <v>364.68633776899975</v>
      </c>
      <c r="D712" s="12">
        <f>SUM(D713+D722+D731+D748+D754+D766+D774+D780+D786)</f>
        <v>15.372088357810242</v>
      </c>
      <c r="E712" s="12">
        <f>SUM(E713+E722+E731+E748+E754+E766+E774+E780+E786)</f>
        <v>1.042028550000001E-3</v>
      </c>
      <c r="F712" s="13">
        <f>SUM(F713+F722+F731+F748+F754+F766+F774+F780+F786)</f>
        <v>61830.780200000074</v>
      </c>
    </row>
    <row r="713" spans="1:6" ht="15" customHeight="1" x14ac:dyDescent="0.2">
      <c r="A713" s="21" t="s">
        <v>593</v>
      </c>
      <c r="B713" s="11">
        <v>2230</v>
      </c>
      <c r="C713" s="12">
        <v>29.680875283999956</v>
      </c>
      <c r="D713" s="12">
        <v>1.1343489680740777</v>
      </c>
      <c r="E713" s="12">
        <v>0</v>
      </c>
      <c r="F713" s="13">
        <v>4824.4990000000007</v>
      </c>
    </row>
    <row r="714" spans="1:6" ht="15" customHeight="1" x14ac:dyDescent="0.2">
      <c r="A714" s="21" t="s">
        <v>718</v>
      </c>
      <c r="B714" s="14">
        <v>398</v>
      </c>
      <c r="C714" s="15">
        <v>6.202447601999995</v>
      </c>
      <c r="D714" s="15">
        <v>0.35530884485271114</v>
      </c>
      <c r="E714" s="15">
        <v>0</v>
      </c>
      <c r="F714" s="16">
        <v>1121.6759999999986</v>
      </c>
    </row>
    <row r="715" spans="1:6" ht="15" customHeight="1" x14ac:dyDescent="0.2">
      <c r="A715" s="21" t="s">
        <v>594</v>
      </c>
      <c r="B715" s="14">
        <v>255</v>
      </c>
      <c r="C715" s="15">
        <v>3.4320910029999983</v>
      </c>
      <c r="D715" s="15">
        <v>0.12778469061575759</v>
      </c>
      <c r="E715" s="15">
        <v>0</v>
      </c>
      <c r="F715" s="16">
        <v>503.72799999999989</v>
      </c>
    </row>
    <row r="716" spans="1:6" ht="15" customHeight="1" x14ac:dyDescent="0.2">
      <c r="A716" s="21" t="s">
        <v>595</v>
      </c>
      <c r="B716" s="14">
        <v>307</v>
      </c>
      <c r="C716" s="15">
        <v>3.4842653680000013</v>
      </c>
      <c r="D716" s="15">
        <v>1.2489046776923085E-2</v>
      </c>
      <c r="E716" s="15">
        <v>0</v>
      </c>
      <c r="F716" s="16">
        <v>565.12999999999954</v>
      </c>
    </row>
    <row r="717" spans="1:6" ht="15" customHeight="1" x14ac:dyDescent="0.2">
      <c r="A717" s="21" t="s">
        <v>596</v>
      </c>
      <c r="B717" s="14">
        <v>416</v>
      </c>
      <c r="C717" s="15">
        <v>5.4880317280000019</v>
      </c>
      <c r="D717" s="15">
        <v>0.27596112135809536</v>
      </c>
      <c r="E717" s="15">
        <v>0</v>
      </c>
      <c r="F717" s="16">
        <v>831.82000000000016</v>
      </c>
    </row>
    <row r="718" spans="1:6" ht="15" customHeight="1" x14ac:dyDescent="0.2">
      <c r="A718" s="21" t="s">
        <v>597</v>
      </c>
      <c r="B718" s="14">
        <v>77</v>
      </c>
      <c r="C718" s="15">
        <v>2.2794604619999999</v>
      </c>
      <c r="D718" s="15">
        <v>2.8789046799999999E-2</v>
      </c>
      <c r="E718" s="15">
        <v>0</v>
      </c>
      <c r="F718" s="16">
        <v>344.69999999999993</v>
      </c>
    </row>
    <row r="719" spans="1:6" ht="15" customHeight="1" x14ac:dyDescent="0.2">
      <c r="A719" s="21" t="s">
        <v>598</v>
      </c>
      <c r="B719" s="14">
        <v>236</v>
      </c>
      <c r="C719" s="15">
        <v>2.7499340040000009</v>
      </c>
      <c r="D719" s="15">
        <v>8.5397711449047592E-2</v>
      </c>
      <c r="E719" s="15">
        <v>0</v>
      </c>
      <c r="F719" s="16">
        <v>479.65499999999975</v>
      </c>
    </row>
    <row r="720" spans="1:6" ht="15" customHeight="1" x14ac:dyDescent="0.2">
      <c r="A720" s="21" t="s">
        <v>599</v>
      </c>
      <c r="B720" s="14">
        <v>330</v>
      </c>
      <c r="C720" s="15">
        <v>4.3398529520000002</v>
      </c>
      <c r="D720" s="15">
        <v>0.17856779488821259</v>
      </c>
      <c r="E720" s="15">
        <v>0</v>
      </c>
      <c r="F720" s="16">
        <v>744.62000000000057</v>
      </c>
    </row>
    <row r="721" spans="1:6" ht="15" customHeight="1" x14ac:dyDescent="0.2">
      <c r="A721" s="21" t="s">
        <v>600</v>
      </c>
      <c r="B721" s="14">
        <v>211</v>
      </c>
      <c r="C721" s="15">
        <v>1.7047921649999995</v>
      </c>
      <c r="D721" s="15">
        <v>7.0050711333333293E-2</v>
      </c>
      <c r="E721" s="15">
        <v>0</v>
      </c>
      <c r="F721" s="16">
        <v>233.16999999999996</v>
      </c>
    </row>
    <row r="722" spans="1:6" ht="15" customHeight="1" x14ac:dyDescent="0.2">
      <c r="A722" s="21" t="s">
        <v>601</v>
      </c>
      <c r="B722" s="11">
        <v>1903</v>
      </c>
      <c r="C722" s="12">
        <v>45.841426406000032</v>
      </c>
      <c r="D722" s="12">
        <v>1.5574492382389775</v>
      </c>
      <c r="E722" s="12">
        <v>0</v>
      </c>
      <c r="F722" s="13">
        <v>5433.1620000000021</v>
      </c>
    </row>
    <row r="723" spans="1:6" ht="15" customHeight="1" x14ac:dyDescent="0.2">
      <c r="A723" s="21" t="s">
        <v>719</v>
      </c>
      <c r="B723" s="14">
        <v>277</v>
      </c>
      <c r="C723" s="15">
        <v>5.4935058470000007</v>
      </c>
      <c r="D723" s="15">
        <v>0.49075014082678581</v>
      </c>
      <c r="E723" s="15">
        <v>0</v>
      </c>
      <c r="F723" s="16">
        <v>534.30999999999972</v>
      </c>
    </row>
    <row r="724" spans="1:6" ht="15" customHeight="1" x14ac:dyDescent="0.2">
      <c r="A724" s="21" t="s">
        <v>602</v>
      </c>
      <c r="B724" s="14">
        <v>26</v>
      </c>
      <c r="C724" s="15">
        <v>0.16506888800000008</v>
      </c>
      <c r="D724" s="15">
        <v>0</v>
      </c>
      <c r="E724" s="15">
        <v>0</v>
      </c>
      <c r="F724" s="16">
        <v>20.680000000000007</v>
      </c>
    </row>
    <row r="725" spans="1:6" ht="15" customHeight="1" x14ac:dyDescent="0.2">
      <c r="A725" s="21" t="s">
        <v>603</v>
      </c>
      <c r="B725" s="14">
        <v>319</v>
      </c>
      <c r="C725" s="15">
        <v>6.5321894109999965</v>
      </c>
      <c r="D725" s="15">
        <v>0.17704629470000008</v>
      </c>
      <c r="E725" s="15">
        <v>0</v>
      </c>
      <c r="F725" s="16">
        <v>1766.1999999999998</v>
      </c>
    </row>
    <row r="726" spans="1:6" ht="15" customHeight="1" x14ac:dyDescent="0.2">
      <c r="A726" s="21" t="s">
        <v>604</v>
      </c>
      <c r="B726" s="14">
        <v>176</v>
      </c>
      <c r="C726" s="15">
        <v>2.9860785009999988</v>
      </c>
      <c r="D726" s="15">
        <v>0.13692708334238096</v>
      </c>
      <c r="E726" s="15">
        <v>0</v>
      </c>
      <c r="F726" s="16">
        <v>223.95199999999994</v>
      </c>
    </row>
    <row r="727" spans="1:6" ht="15" customHeight="1" x14ac:dyDescent="0.2">
      <c r="A727" s="21" t="s">
        <v>605</v>
      </c>
      <c r="B727" s="14">
        <v>187</v>
      </c>
      <c r="C727" s="15">
        <v>5.8140326489999996</v>
      </c>
      <c r="D727" s="15">
        <v>6.9972256241341915E-2</v>
      </c>
      <c r="E727" s="15">
        <v>0</v>
      </c>
      <c r="F727" s="16">
        <v>400.16999999999985</v>
      </c>
    </row>
    <row r="728" spans="1:6" ht="15" customHeight="1" x14ac:dyDescent="0.2">
      <c r="A728" s="21" t="s">
        <v>606</v>
      </c>
      <c r="B728" s="14">
        <v>208</v>
      </c>
      <c r="C728" s="15">
        <v>7.2194650919999956</v>
      </c>
      <c r="D728" s="15">
        <v>0.35200439879610401</v>
      </c>
      <c r="E728" s="15">
        <v>0</v>
      </c>
      <c r="F728" s="16">
        <v>957.08999999999935</v>
      </c>
    </row>
    <row r="729" spans="1:6" ht="15" customHeight="1" x14ac:dyDescent="0.2">
      <c r="A729" s="21" t="s">
        <v>607</v>
      </c>
      <c r="B729" s="14">
        <v>331</v>
      </c>
      <c r="C729" s="15">
        <v>5.4791154349999962</v>
      </c>
      <c r="D729" s="15">
        <v>0.16360909461666664</v>
      </c>
      <c r="E729" s="15">
        <v>0</v>
      </c>
      <c r="F729" s="16">
        <v>533.97999999999979</v>
      </c>
    </row>
    <row r="730" spans="1:6" ht="15" customHeight="1" x14ac:dyDescent="0.2">
      <c r="A730" s="21" t="s">
        <v>608</v>
      </c>
      <c r="B730" s="14">
        <v>379</v>
      </c>
      <c r="C730" s="15">
        <v>12.151970583000008</v>
      </c>
      <c r="D730" s="15">
        <v>0.167139969715698</v>
      </c>
      <c r="E730" s="15">
        <v>0</v>
      </c>
      <c r="F730" s="16">
        <v>996.7799999999994</v>
      </c>
    </row>
    <row r="731" spans="1:6" ht="15" customHeight="1" x14ac:dyDescent="0.2">
      <c r="A731" s="21" t="s">
        <v>609</v>
      </c>
      <c r="B731" s="11">
        <v>4331</v>
      </c>
      <c r="C731" s="12">
        <v>94.12191036599971</v>
      </c>
      <c r="D731" s="12">
        <v>2.8280773664737877</v>
      </c>
      <c r="E731" s="12">
        <v>0</v>
      </c>
      <c r="F731" s="13">
        <v>15682.47690000002</v>
      </c>
    </row>
    <row r="732" spans="1:6" ht="15" customHeight="1" x14ac:dyDescent="0.2">
      <c r="A732" s="21" t="s">
        <v>720</v>
      </c>
      <c r="B732" s="14">
        <v>416</v>
      </c>
      <c r="C732" s="15">
        <v>10.305281930999998</v>
      </c>
      <c r="D732" s="15">
        <v>0.17779850336666655</v>
      </c>
      <c r="E732" s="15">
        <v>0</v>
      </c>
      <c r="F732" s="16">
        <v>1480.1499999999985</v>
      </c>
    </row>
    <row r="733" spans="1:6" ht="15" customHeight="1" x14ac:dyDescent="0.2">
      <c r="A733" s="21" t="s">
        <v>610</v>
      </c>
      <c r="B733" s="14">
        <v>272</v>
      </c>
      <c r="C733" s="15">
        <v>6.0464860520000023</v>
      </c>
      <c r="D733" s="15">
        <v>0.19692676840800002</v>
      </c>
      <c r="E733" s="15">
        <v>0</v>
      </c>
      <c r="F733" s="16">
        <v>884.68000000000006</v>
      </c>
    </row>
    <row r="734" spans="1:6" ht="15" customHeight="1" x14ac:dyDescent="0.2">
      <c r="A734" s="21" t="s">
        <v>611</v>
      </c>
      <c r="B734" s="14">
        <v>148</v>
      </c>
      <c r="C734" s="15">
        <v>2.0333333300000005</v>
      </c>
      <c r="D734" s="15">
        <v>2.4211913753333338E-2</v>
      </c>
      <c r="E734" s="15">
        <v>0</v>
      </c>
      <c r="F734" s="16">
        <v>224.66799999999992</v>
      </c>
    </row>
    <row r="735" spans="1:6" ht="15" customHeight="1" x14ac:dyDescent="0.2">
      <c r="A735" s="21" t="s">
        <v>612</v>
      </c>
      <c r="B735" s="14">
        <v>235</v>
      </c>
      <c r="C735" s="15">
        <v>4.6165879349999992</v>
      </c>
      <c r="D735" s="15">
        <v>0.15475638080952378</v>
      </c>
      <c r="E735" s="15">
        <v>0</v>
      </c>
      <c r="F735" s="16">
        <v>872.22400000000039</v>
      </c>
    </row>
    <row r="736" spans="1:6" ht="15" customHeight="1" x14ac:dyDescent="0.2">
      <c r="A736" s="21" t="s">
        <v>613</v>
      </c>
      <c r="B736" s="14">
        <v>703</v>
      </c>
      <c r="C736" s="15">
        <v>15.300957499999988</v>
      </c>
      <c r="D736" s="15">
        <v>0.35959382140978408</v>
      </c>
      <c r="E736" s="15">
        <v>0</v>
      </c>
      <c r="F736" s="16">
        <v>2486.0510000000004</v>
      </c>
    </row>
    <row r="737" spans="1:6" ht="15" customHeight="1" x14ac:dyDescent="0.2">
      <c r="A737" s="21" t="s">
        <v>614</v>
      </c>
      <c r="B737" s="14">
        <v>232</v>
      </c>
      <c r="C737" s="15">
        <v>4.2580375119999978</v>
      </c>
      <c r="D737" s="15">
        <v>0.38818529945456359</v>
      </c>
      <c r="E737" s="15">
        <v>0</v>
      </c>
      <c r="F737" s="16">
        <v>1189.8399999999986</v>
      </c>
    </row>
    <row r="738" spans="1:6" ht="15" customHeight="1" x14ac:dyDescent="0.2">
      <c r="A738" s="21" t="s">
        <v>615</v>
      </c>
      <c r="B738" s="14">
        <v>282</v>
      </c>
      <c r="C738" s="15">
        <v>8.3170128529999978</v>
      </c>
      <c r="D738" s="15">
        <v>0.21293310229743592</v>
      </c>
      <c r="E738" s="15">
        <v>0</v>
      </c>
      <c r="F738" s="16">
        <v>1021.6900000000003</v>
      </c>
    </row>
    <row r="739" spans="1:6" ht="15" customHeight="1" x14ac:dyDescent="0.2">
      <c r="A739" s="21" t="s">
        <v>616</v>
      </c>
      <c r="B739" s="14">
        <v>252</v>
      </c>
      <c r="C739" s="15">
        <v>4.2534190070000015</v>
      </c>
      <c r="D739" s="15">
        <v>0.20219466627578506</v>
      </c>
      <c r="E739" s="15">
        <v>0</v>
      </c>
      <c r="F739" s="16">
        <v>899.75999999999976</v>
      </c>
    </row>
    <row r="740" spans="1:6" ht="15" customHeight="1" x14ac:dyDescent="0.2">
      <c r="A740" s="21" t="s">
        <v>349</v>
      </c>
      <c r="B740" s="14">
        <v>191</v>
      </c>
      <c r="C740" s="15">
        <v>2.5305939550000009</v>
      </c>
      <c r="D740" s="15">
        <v>6.774105620000001E-2</v>
      </c>
      <c r="E740" s="15">
        <v>0</v>
      </c>
      <c r="F740" s="16">
        <v>757.92400000000021</v>
      </c>
    </row>
    <row r="741" spans="1:6" ht="15" customHeight="1" x14ac:dyDescent="0.2">
      <c r="A741" s="21" t="s">
        <v>617</v>
      </c>
      <c r="B741" s="14">
        <v>264</v>
      </c>
      <c r="C741" s="15">
        <v>4.1098390689999995</v>
      </c>
      <c r="D741" s="15">
        <v>2.7219000116666666E-2</v>
      </c>
      <c r="E741" s="15">
        <v>0</v>
      </c>
      <c r="F741" s="16">
        <v>1493.4667000000006</v>
      </c>
    </row>
    <row r="742" spans="1:6" ht="15" customHeight="1" x14ac:dyDescent="0.2">
      <c r="A742" s="21" t="s">
        <v>618</v>
      </c>
      <c r="B742" s="14">
        <v>380</v>
      </c>
      <c r="C742" s="15">
        <v>6.0813754659999981</v>
      </c>
      <c r="D742" s="15">
        <v>0.35129708202317012</v>
      </c>
      <c r="E742" s="15">
        <v>0</v>
      </c>
      <c r="F742" s="16">
        <v>783.27999999999975</v>
      </c>
    </row>
    <row r="743" spans="1:6" ht="15" customHeight="1" x14ac:dyDescent="0.2">
      <c r="A743" s="21" t="s">
        <v>619</v>
      </c>
      <c r="B743" s="14">
        <v>224</v>
      </c>
      <c r="C743" s="15">
        <v>6.1279391009999973</v>
      </c>
      <c r="D743" s="15">
        <v>0.26497983349200294</v>
      </c>
      <c r="E743" s="15">
        <v>0</v>
      </c>
      <c r="F743" s="16">
        <v>877.72</v>
      </c>
    </row>
    <row r="744" spans="1:6" ht="15" customHeight="1" x14ac:dyDescent="0.2">
      <c r="A744" s="21" t="s">
        <v>620</v>
      </c>
      <c r="B744" s="14">
        <v>199</v>
      </c>
      <c r="C744" s="15">
        <v>5.2581185620000008</v>
      </c>
      <c r="D744" s="15">
        <v>0.10534446685151518</v>
      </c>
      <c r="E744" s="15">
        <v>0</v>
      </c>
      <c r="F744" s="16">
        <v>632.51599999999985</v>
      </c>
    </row>
    <row r="745" spans="1:6" ht="15" customHeight="1" x14ac:dyDescent="0.2">
      <c r="A745" s="21" t="s">
        <v>621</v>
      </c>
      <c r="B745" s="14">
        <v>153</v>
      </c>
      <c r="C745" s="15">
        <v>2.5796283409999998</v>
      </c>
      <c r="D745" s="15">
        <v>0.11367732218928567</v>
      </c>
      <c r="E745" s="15">
        <v>0</v>
      </c>
      <c r="F745" s="16">
        <v>457.01999999999992</v>
      </c>
    </row>
    <row r="746" spans="1:6" ht="15" customHeight="1" x14ac:dyDescent="0.2">
      <c r="A746" s="21" t="s">
        <v>622</v>
      </c>
      <c r="B746" s="14">
        <v>150</v>
      </c>
      <c r="C746" s="15">
        <v>4.5575651260000001</v>
      </c>
      <c r="D746" s="15">
        <v>7.3647628069047649E-2</v>
      </c>
      <c r="E746" s="15">
        <v>0</v>
      </c>
      <c r="F746" s="16">
        <v>709.71600000000024</v>
      </c>
    </row>
    <row r="747" spans="1:6" ht="15" customHeight="1" x14ac:dyDescent="0.2">
      <c r="A747" s="21" t="s">
        <v>623</v>
      </c>
      <c r="B747" s="14">
        <v>230</v>
      </c>
      <c r="C747" s="15">
        <v>7.7457346260000017</v>
      </c>
      <c r="D747" s="15">
        <v>0.10757052175700284</v>
      </c>
      <c r="E747" s="15">
        <v>0</v>
      </c>
      <c r="F747" s="16">
        <v>911.77119999999991</v>
      </c>
    </row>
    <row r="748" spans="1:6" ht="15" customHeight="1" x14ac:dyDescent="0.2">
      <c r="A748" s="21" t="s">
        <v>624</v>
      </c>
      <c r="B748" s="11">
        <v>1617</v>
      </c>
      <c r="C748" s="12">
        <v>36.062593491000001</v>
      </c>
      <c r="D748" s="12">
        <v>1.767014122232202</v>
      </c>
      <c r="E748" s="12">
        <v>0</v>
      </c>
      <c r="F748" s="13">
        <v>5202.6900000000041</v>
      </c>
    </row>
    <row r="749" spans="1:6" ht="15" customHeight="1" x14ac:dyDescent="0.2">
      <c r="A749" s="21" t="s">
        <v>721</v>
      </c>
      <c r="B749" s="14">
        <v>516</v>
      </c>
      <c r="C749" s="15">
        <v>10.985149937000001</v>
      </c>
      <c r="D749" s="15">
        <v>0.56156492922041512</v>
      </c>
      <c r="E749" s="15">
        <v>0</v>
      </c>
      <c r="F749" s="16">
        <v>1865.200000000001</v>
      </c>
    </row>
    <row r="750" spans="1:6" ht="15" customHeight="1" x14ac:dyDescent="0.2">
      <c r="A750" s="21" t="s">
        <v>625</v>
      </c>
      <c r="B750" s="14">
        <v>380</v>
      </c>
      <c r="C750" s="15">
        <v>10.131932388000001</v>
      </c>
      <c r="D750" s="15">
        <v>0.58458239901895814</v>
      </c>
      <c r="E750" s="15">
        <v>0</v>
      </c>
      <c r="F750" s="16">
        <v>1243.2899999999997</v>
      </c>
    </row>
    <row r="751" spans="1:6" ht="15" customHeight="1" x14ac:dyDescent="0.2">
      <c r="A751" s="21" t="s">
        <v>626</v>
      </c>
      <c r="B751" s="14">
        <v>51</v>
      </c>
      <c r="C751" s="15">
        <v>0.75258191400000007</v>
      </c>
      <c r="D751" s="15">
        <v>3.9679865536257297E-2</v>
      </c>
      <c r="E751" s="15">
        <v>0</v>
      </c>
      <c r="F751" s="16">
        <v>88.169999999999973</v>
      </c>
    </row>
    <row r="752" spans="1:6" ht="15" customHeight="1" x14ac:dyDescent="0.2">
      <c r="A752" s="21" t="s">
        <v>627</v>
      </c>
      <c r="B752" s="14">
        <v>378</v>
      </c>
      <c r="C752" s="15">
        <v>9.4076913239999929</v>
      </c>
      <c r="D752" s="15">
        <v>0.34804695373650796</v>
      </c>
      <c r="E752" s="15">
        <v>0</v>
      </c>
      <c r="F752" s="16">
        <v>997.48000000000116</v>
      </c>
    </row>
    <row r="753" spans="1:6" ht="15" customHeight="1" x14ac:dyDescent="0.2">
      <c r="A753" s="21" t="s">
        <v>628</v>
      </c>
      <c r="B753" s="14">
        <v>292</v>
      </c>
      <c r="C753" s="15">
        <v>4.7852379279999973</v>
      </c>
      <c r="D753" s="15">
        <v>0.23313997472006576</v>
      </c>
      <c r="E753" s="15">
        <v>0</v>
      </c>
      <c r="F753" s="16">
        <v>1008.5500000000002</v>
      </c>
    </row>
    <row r="754" spans="1:6" ht="15" customHeight="1" x14ac:dyDescent="0.2">
      <c r="A754" s="21" t="s">
        <v>629</v>
      </c>
      <c r="B754" s="11">
        <v>2233</v>
      </c>
      <c r="C754" s="12">
        <v>39.04895216700001</v>
      </c>
      <c r="D754" s="12">
        <v>1.4893610302794409</v>
      </c>
      <c r="E754" s="12">
        <v>0</v>
      </c>
      <c r="F754" s="13">
        <v>9266.3900000000194</v>
      </c>
    </row>
    <row r="755" spans="1:6" ht="15" customHeight="1" x14ac:dyDescent="0.2">
      <c r="A755" s="21" t="s">
        <v>722</v>
      </c>
      <c r="B755" s="14">
        <v>179</v>
      </c>
      <c r="C755" s="15">
        <v>3.4733032300000004</v>
      </c>
      <c r="D755" s="15">
        <v>0.19089573580779909</v>
      </c>
      <c r="E755" s="15">
        <v>0</v>
      </c>
      <c r="F755" s="16">
        <v>434.96000000000026</v>
      </c>
    </row>
    <row r="756" spans="1:6" ht="15" customHeight="1" x14ac:dyDescent="0.2">
      <c r="A756" s="21" t="s">
        <v>630</v>
      </c>
      <c r="B756" s="14">
        <v>281</v>
      </c>
      <c r="C756" s="15">
        <v>4.4316799789999983</v>
      </c>
      <c r="D756" s="15">
        <v>0.23904176623519544</v>
      </c>
      <c r="E756" s="15">
        <v>0</v>
      </c>
      <c r="F756" s="16">
        <v>568.07000000000028</v>
      </c>
    </row>
    <row r="757" spans="1:6" ht="15" customHeight="1" x14ac:dyDescent="0.2">
      <c r="A757" s="21" t="s">
        <v>631</v>
      </c>
      <c r="B757" s="14">
        <v>132</v>
      </c>
      <c r="C757" s="15">
        <v>1.7458631420000004</v>
      </c>
      <c r="D757" s="15">
        <v>0.17084224979909096</v>
      </c>
      <c r="E757" s="15">
        <v>0</v>
      </c>
      <c r="F757" s="16">
        <v>652.31499999999983</v>
      </c>
    </row>
    <row r="758" spans="1:6" ht="15" customHeight="1" x14ac:dyDescent="0.2">
      <c r="A758" s="21" t="s">
        <v>632</v>
      </c>
      <c r="B758" s="14">
        <v>403</v>
      </c>
      <c r="C758" s="15">
        <v>8.914330203999997</v>
      </c>
      <c r="D758" s="15">
        <v>0.54469732543258798</v>
      </c>
      <c r="E758" s="15">
        <v>0</v>
      </c>
      <c r="F758" s="16">
        <v>1466.0850000000003</v>
      </c>
    </row>
    <row r="759" spans="1:6" ht="15" customHeight="1" x14ac:dyDescent="0.2">
      <c r="A759" s="21" t="s">
        <v>633</v>
      </c>
      <c r="B759" s="14">
        <v>163</v>
      </c>
      <c r="C759" s="15">
        <v>2.9689591270000002</v>
      </c>
      <c r="D759" s="15">
        <v>0.10616730365357141</v>
      </c>
      <c r="E759" s="15">
        <v>0</v>
      </c>
      <c r="F759" s="16">
        <v>482.22999999999956</v>
      </c>
    </row>
    <row r="760" spans="1:6" ht="15" customHeight="1" x14ac:dyDescent="0.2">
      <c r="A760" s="21" t="s">
        <v>634</v>
      </c>
      <c r="B760" s="14">
        <v>186</v>
      </c>
      <c r="C760" s="15">
        <v>1.6127937960000014</v>
      </c>
      <c r="D760" s="15">
        <v>5.8671807477045833E-2</v>
      </c>
      <c r="E760" s="15">
        <v>0</v>
      </c>
      <c r="F760" s="16">
        <v>555.2299999999999</v>
      </c>
    </row>
    <row r="761" spans="1:6" ht="15" customHeight="1" x14ac:dyDescent="0.2">
      <c r="A761" s="21" t="s">
        <v>635</v>
      </c>
      <c r="B761" s="14">
        <v>74</v>
      </c>
      <c r="C761" s="15">
        <v>0.72397591900000002</v>
      </c>
      <c r="D761" s="15">
        <v>4.2735902875401077E-2</v>
      </c>
      <c r="E761" s="15">
        <v>0</v>
      </c>
      <c r="F761" s="16">
        <v>298.47999999999996</v>
      </c>
    </row>
    <row r="762" spans="1:6" ht="15" customHeight="1" x14ac:dyDescent="0.2">
      <c r="A762" s="21" t="s">
        <v>495</v>
      </c>
      <c r="B762" s="14">
        <v>224</v>
      </c>
      <c r="C762" s="15">
        <v>4.516232489000001</v>
      </c>
      <c r="D762" s="15">
        <v>6.5059654957080215E-2</v>
      </c>
      <c r="E762" s="15">
        <v>0</v>
      </c>
      <c r="F762" s="16">
        <v>639.8900000000001</v>
      </c>
    </row>
    <row r="763" spans="1:6" ht="15" customHeight="1" x14ac:dyDescent="0.2">
      <c r="A763" s="21" t="s">
        <v>636</v>
      </c>
      <c r="B763" s="14">
        <v>166</v>
      </c>
      <c r="C763" s="15">
        <v>2.0090969059999995</v>
      </c>
      <c r="D763" s="15">
        <v>1.8236713999999987E-2</v>
      </c>
      <c r="E763" s="15">
        <v>0</v>
      </c>
      <c r="F763" s="16">
        <v>922.46999999999957</v>
      </c>
    </row>
    <row r="764" spans="1:6" ht="15" customHeight="1" x14ac:dyDescent="0.2">
      <c r="A764" s="21" t="s">
        <v>637</v>
      </c>
      <c r="B764" s="14">
        <v>294</v>
      </c>
      <c r="C764" s="15">
        <v>6.6111080209999997</v>
      </c>
      <c r="D764" s="15">
        <v>2.7789046999999997E-2</v>
      </c>
      <c r="E764" s="15">
        <v>0</v>
      </c>
      <c r="F764" s="16">
        <v>2518.9849999999983</v>
      </c>
    </row>
    <row r="765" spans="1:6" ht="15" customHeight="1" x14ac:dyDescent="0.2">
      <c r="A765" s="21" t="s">
        <v>734</v>
      </c>
      <c r="B765" s="14">
        <v>131</v>
      </c>
      <c r="C765" s="15">
        <v>2.0416093540000002</v>
      </c>
      <c r="D765" s="15">
        <v>2.5223523041666668E-2</v>
      </c>
      <c r="E765" s="15">
        <v>0</v>
      </c>
      <c r="F765" s="16">
        <v>727.67500000000007</v>
      </c>
    </row>
    <row r="766" spans="1:6" ht="15" customHeight="1" x14ac:dyDescent="0.2">
      <c r="A766" s="21" t="s">
        <v>638</v>
      </c>
      <c r="B766" s="11">
        <v>1002</v>
      </c>
      <c r="C766" s="12">
        <v>33.737369465999997</v>
      </c>
      <c r="D766" s="12">
        <v>0.99313897876641954</v>
      </c>
      <c r="E766" s="12">
        <v>0</v>
      </c>
      <c r="F766" s="13">
        <v>6881.5500000000029</v>
      </c>
    </row>
    <row r="767" spans="1:6" ht="15" customHeight="1" x14ac:dyDescent="0.2">
      <c r="A767" s="21" t="s">
        <v>723</v>
      </c>
      <c r="B767" s="14">
        <v>218</v>
      </c>
      <c r="C767" s="15">
        <v>8.8189938660000031</v>
      </c>
      <c r="D767" s="15">
        <v>3.7969699071794871E-2</v>
      </c>
      <c r="E767" s="15">
        <v>0</v>
      </c>
      <c r="F767" s="16">
        <v>1361.5599999999995</v>
      </c>
    </row>
    <row r="768" spans="1:6" ht="15" customHeight="1" x14ac:dyDescent="0.2">
      <c r="A768" s="21" t="s">
        <v>639</v>
      </c>
      <c r="B768" s="14">
        <v>64</v>
      </c>
      <c r="C768" s="15">
        <v>1.0733622790000001</v>
      </c>
      <c r="D768" s="15">
        <v>8.8655555555555557E-2</v>
      </c>
      <c r="E768" s="15">
        <v>0</v>
      </c>
      <c r="F768" s="16">
        <v>252.75499999999997</v>
      </c>
    </row>
    <row r="769" spans="1:6" ht="15" customHeight="1" x14ac:dyDescent="0.2">
      <c r="A769" s="21" t="s">
        <v>640</v>
      </c>
      <c r="B769" s="14">
        <v>237</v>
      </c>
      <c r="C769" s="15">
        <v>2.3249380650000013</v>
      </c>
      <c r="D769" s="15">
        <v>0.24550337994484125</v>
      </c>
      <c r="E769" s="15">
        <v>0</v>
      </c>
      <c r="F769" s="16">
        <v>575.84499999999957</v>
      </c>
    </row>
    <row r="770" spans="1:6" ht="15" customHeight="1" x14ac:dyDescent="0.2">
      <c r="A770" s="21" t="s">
        <v>641</v>
      </c>
      <c r="B770" s="14">
        <v>202</v>
      </c>
      <c r="C770" s="15">
        <v>12.019558872000005</v>
      </c>
      <c r="D770" s="15">
        <v>0.42226052743201026</v>
      </c>
      <c r="E770" s="15">
        <v>0</v>
      </c>
      <c r="F770" s="16">
        <v>2601.0499999999997</v>
      </c>
    </row>
    <row r="771" spans="1:6" ht="15" customHeight="1" x14ac:dyDescent="0.2">
      <c r="A771" s="21" t="s">
        <v>642</v>
      </c>
      <c r="B771" s="14">
        <v>233</v>
      </c>
      <c r="C771" s="15">
        <v>9.2085990509999984</v>
      </c>
      <c r="D771" s="15">
        <v>0.15516512257533649</v>
      </c>
      <c r="E771" s="15">
        <v>0</v>
      </c>
      <c r="F771" s="16">
        <v>2006.54</v>
      </c>
    </row>
    <row r="772" spans="1:6" ht="15" customHeight="1" x14ac:dyDescent="0.2">
      <c r="A772" s="21" t="s">
        <v>643</v>
      </c>
      <c r="B772" s="14">
        <v>37</v>
      </c>
      <c r="C772" s="15">
        <v>0.26408706799999998</v>
      </c>
      <c r="D772" s="15">
        <v>4.1616418186880347E-2</v>
      </c>
      <c r="E772" s="15">
        <v>0</v>
      </c>
      <c r="F772" s="16">
        <v>75.219999999999985</v>
      </c>
    </row>
    <row r="773" spans="1:6" ht="15" customHeight="1" x14ac:dyDescent="0.2">
      <c r="A773" s="21" t="s">
        <v>644</v>
      </c>
      <c r="B773" s="14">
        <v>11</v>
      </c>
      <c r="C773" s="15">
        <v>2.7830265000000003E-2</v>
      </c>
      <c r="D773" s="15">
        <v>1.9682760000000001E-3</v>
      </c>
      <c r="E773" s="15">
        <v>0</v>
      </c>
      <c r="F773" s="16">
        <v>8.58</v>
      </c>
    </row>
    <row r="774" spans="1:6" ht="15" customHeight="1" x14ac:dyDescent="0.2">
      <c r="A774" s="21" t="s">
        <v>645</v>
      </c>
      <c r="B774" s="11">
        <v>1356</v>
      </c>
      <c r="C774" s="12">
        <v>34.154988999000004</v>
      </c>
      <c r="D774" s="12">
        <v>1.1322311817410711</v>
      </c>
      <c r="E774" s="12">
        <v>0</v>
      </c>
      <c r="F774" s="13">
        <v>4084.1703000000025</v>
      </c>
    </row>
    <row r="775" spans="1:6" ht="15" customHeight="1" x14ac:dyDescent="0.2">
      <c r="A775" s="21" t="s">
        <v>724</v>
      </c>
      <c r="B775" s="14">
        <v>199</v>
      </c>
      <c r="C775" s="15">
        <v>0.713531315</v>
      </c>
      <c r="D775" s="15">
        <v>2.5747655572150075E-2</v>
      </c>
      <c r="E775" s="15">
        <v>0</v>
      </c>
      <c r="F775" s="16">
        <v>126.85999999999994</v>
      </c>
    </row>
    <row r="776" spans="1:6" ht="15" customHeight="1" x14ac:dyDescent="0.2">
      <c r="A776" s="21" t="s">
        <v>646</v>
      </c>
      <c r="B776" s="14">
        <v>338</v>
      </c>
      <c r="C776" s="15">
        <v>12.186315857</v>
      </c>
      <c r="D776" s="15">
        <v>3.1158796322301559E-2</v>
      </c>
      <c r="E776" s="15">
        <v>0</v>
      </c>
      <c r="F776" s="16">
        <v>1124.0600000000009</v>
      </c>
    </row>
    <row r="777" spans="1:6" ht="15" customHeight="1" x14ac:dyDescent="0.2">
      <c r="A777" s="21" t="s">
        <v>647</v>
      </c>
      <c r="B777" s="14">
        <v>286</v>
      </c>
      <c r="C777" s="15">
        <v>12.632027323999987</v>
      </c>
      <c r="D777" s="15">
        <v>0.7722621209136904</v>
      </c>
      <c r="E777" s="15">
        <v>0</v>
      </c>
      <c r="F777" s="16">
        <v>1896.7602999999997</v>
      </c>
    </row>
    <row r="778" spans="1:6" ht="15" customHeight="1" x14ac:dyDescent="0.2">
      <c r="A778" s="21" t="s">
        <v>648</v>
      </c>
      <c r="B778" s="14">
        <v>331</v>
      </c>
      <c r="C778" s="15">
        <v>2.5914148399999992</v>
      </c>
      <c r="D778" s="15">
        <v>6.8976508153943822E-2</v>
      </c>
      <c r="E778" s="15">
        <v>0</v>
      </c>
      <c r="F778" s="16">
        <v>443.71000000000015</v>
      </c>
    </row>
    <row r="779" spans="1:6" ht="15" customHeight="1" x14ac:dyDescent="0.2">
      <c r="A779" s="21" t="s">
        <v>97</v>
      </c>
      <c r="B779" s="14">
        <v>202</v>
      </c>
      <c r="C779" s="15">
        <v>6.0316996629999924</v>
      </c>
      <c r="D779" s="15">
        <v>0.23408610077898476</v>
      </c>
      <c r="E779" s="15">
        <v>0</v>
      </c>
      <c r="F779" s="16">
        <v>492.78000000000014</v>
      </c>
    </row>
    <row r="780" spans="1:6" ht="15" customHeight="1" x14ac:dyDescent="0.2">
      <c r="A780" s="21" t="s">
        <v>649</v>
      </c>
      <c r="B780" s="11">
        <v>1254</v>
      </c>
      <c r="C780" s="12">
        <v>10.389220775000014</v>
      </c>
      <c r="D780" s="12">
        <v>1.6179905547431086</v>
      </c>
      <c r="E780" s="12">
        <v>1.042028550000001E-3</v>
      </c>
      <c r="F780" s="13">
        <v>2102.7599999999993</v>
      </c>
    </row>
    <row r="781" spans="1:6" ht="15" customHeight="1" x14ac:dyDescent="0.2">
      <c r="A781" s="21" t="s">
        <v>650</v>
      </c>
      <c r="B781" s="14">
        <v>160</v>
      </c>
      <c r="C781" s="15">
        <v>3.519891157</v>
      </c>
      <c r="D781" s="15">
        <v>0.33748155374264355</v>
      </c>
      <c r="E781" s="15">
        <v>0</v>
      </c>
      <c r="F781" s="16">
        <v>800.33999999999901</v>
      </c>
    </row>
    <row r="782" spans="1:6" ht="15" customHeight="1" x14ac:dyDescent="0.2">
      <c r="A782" s="21" t="s">
        <v>651</v>
      </c>
      <c r="B782" s="14">
        <v>365</v>
      </c>
      <c r="C782" s="15">
        <v>2.0116290290000012</v>
      </c>
      <c r="D782" s="15">
        <v>0.16191542701164849</v>
      </c>
      <c r="E782" s="15">
        <v>0</v>
      </c>
      <c r="F782" s="16">
        <v>491.13999999999942</v>
      </c>
    </row>
    <row r="783" spans="1:6" ht="15" customHeight="1" x14ac:dyDescent="0.2">
      <c r="A783" s="21" t="s">
        <v>652</v>
      </c>
      <c r="B783" s="14">
        <v>207</v>
      </c>
      <c r="C783" s="15">
        <v>0.75998146999999994</v>
      </c>
      <c r="D783" s="15">
        <v>2.4219636519047613E-2</v>
      </c>
      <c r="E783" s="15">
        <v>1.0420285500000002E-3</v>
      </c>
      <c r="F783" s="16">
        <v>104.82</v>
      </c>
    </row>
    <row r="784" spans="1:6" ht="15" customHeight="1" x14ac:dyDescent="0.2">
      <c r="A784" s="21" t="s">
        <v>653</v>
      </c>
      <c r="B784" s="14">
        <v>181</v>
      </c>
      <c r="C784" s="15">
        <v>2.2828320049999995</v>
      </c>
      <c r="D784" s="15">
        <v>1.0410789146370132</v>
      </c>
      <c r="E784" s="15">
        <v>0</v>
      </c>
      <c r="F784" s="16">
        <v>231.79</v>
      </c>
    </row>
    <row r="785" spans="1:16384" ht="15" customHeight="1" x14ac:dyDescent="0.2">
      <c r="A785" s="21" t="s">
        <v>654</v>
      </c>
      <c r="B785" s="14">
        <v>341</v>
      </c>
      <c r="C785" s="15">
        <v>1.8148871140000014</v>
      </c>
      <c r="D785" s="15">
        <v>5.3295022832755071E-2</v>
      </c>
      <c r="E785" s="15">
        <v>0</v>
      </c>
      <c r="F785" s="16">
        <v>474.67000000000019</v>
      </c>
    </row>
    <row r="786" spans="1:16384" ht="15" customHeight="1" x14ac:dyDescent="0.2">
      <c r="A786" s="21" t="s">
        <v>728</v>
      </c>
      <c r="B786" s="11">
        <v>1315</v>
      </c>
      <c r="C786" s="12">
        <v>41.649000815000001</v>
      </c>
      <c r="D786" s="12">
        <v>2.8524769172611575</v>
      </c>
      <c r="E786" s="12">
        <v>0</v>
      </c>
      <c r="F786" s="13">
        <v>8353.0820000000167</v>
      </c>
    </row>
    <row r="787" spans="1:16384" ht="15" customHeight="1" x14ac:dyDescent="0.2">
      <c r="A787" s="21" t="s">
        <v>729</v>
      </c>
      <c r="B787" s="14">
        <v>437</v>
      </c>
      <c r="C787" s="15">
        <v>11.992996407000001</v>
      </c>
      <c r="D787" s="15">
        <v>1.7803993098869613</v>
      </c>
      <c r="E787" s="15">
        <v>0</v>
      </c>
      <c r="F787" s="16">
        <v>4895.2019999999957</v>
      </c>
    </row>
    <row r="788" spans="1:16384" ht="15" customHeight="1" x14ac:dyDescent="0.2">
      <c r="A788" s="21" t="s">
        <v>730</v>
      </c>
      <c r="B788" s="14">
        <v>215</v>
      </c>
      <c r="C788" s="15">
        <v>3.2874852389999996</v>
      </c>
      <c r="D788" s="15">
        <v>0.12620194779872254</v>
      </c>
      <c r="E788" s="15">
        <v>0</v>
      </c>
      <c r="F788" s="16">
        <v>920.07000000000028</v>
      </c>
    </row>
    <row r="789" spans="1:16384" ht="15" customHeight="1" x14ac:dyDescent="0.2">
      <c r="A789" s="21" t="s">
        <v>731</v>
      </c>
      <c r="B789" s="14">
        <v>80</v>
      </c>
      <c r="C789" s="15">
        <v>0.87382193300000022</v>
      </c>
      <c r="D789" s="15">
        <v>4.4472618000000012E-2</v>
      </c>
      <c r="E789" s="15">
        <v>0</v>
      </c>
      <c r="F789" s="16">
        <v>187.20000000000005</v>
      </c>
    </row>
    <row r="790" spans="1:16384" ht="15" customHeight="1" x14ac:dyDescent="0.2">
      <c r="A790" s="21" t="s">
        <v>732</v>
      </c>
      <c r="B790" s="14">
        <v>322</v>
      </c>
      <c r="C790" s="15">
        <v>6.4114738960000013</v>
      </c>
      <c r="D790" s="15">
        <v>0.3327838891178862</v>
      </c>
      <c r="E790" s="15">
        <v>0</v>
      </c>
      <c r="F790" s="16">
        <v>1168.6199999999999</v>
      </c>
    </row>
    <row r="791" spans="1:16384" ht="15" customHeight="1" x14ac:dyDescent="0.2">
      <c r="A791" s="22" t="s">
        <v>733</v>
      </c>
      <c r="B791" s="17">
        <v>261</v>
      </c>
      <c r="C791" s="18">
        <v>19.083223339999993</v>
      </c>
      <c r="D791" s="18">
        <v>0.56861915245758654</v>
      </c>
      <c r="E791" s="18">
        <v>0</v>
      </c>
      <c r="F791" s="19">
        <v>1181.99</v>
      </c>
    </row>
    <row r="792" spans="1:16384" s="23" customFormat="1" ht="18" customHeight="1" x14ac:dyDescent="0.25">
      <c r="A792" s="24" t="s">
        <v>744</v>
      </c>
      <c r="B792" s="24"/>
      <c r="C792" s="24"/>
      <c r="D792" s="24"/>
      <c r="E792" s="24"/>
      <c r="F792" s="24"/>
      <c r="G792" s="25"/>
      <c r="H792" s="24"/>
      <c r="I792" s="24"/>
      <c r="J792" s="24"/>
      <c r="K792" s="24"/>
      <c r="L792" s="24"/>
      <c r="M792" s="24"/>
      <c r="N792" s="25"/>
      <c r="O792" s="24"/>
      <c r="P792" s="24"/>
      <c r="Q792" s="24"/>
      <c r="R792" s="24"/>
      <c r="S792" s="24"/>
      <c r="T792" s="24"/>
      <c r="U792" s="25"/>
      <c r="V792" s="24"/>
      <c r="W792" s="24"/>
      <c r="X792" s="24"/>
      <c r="Y792" s="24"/>
      <c r="Z792" s="24"/>
      <c r="AA792" s="24"/>
      <c r="AB792" s="25"/>
      <c r="AC792" s="24"/>
      <c r="AD792" s="24"/>
      <c r="AE792" s="24"/>
      <c r="AF792" s="24"/>
      <c r="AG792" s="24"/>
      <c r="AH792" s="24"/>
      <c r="AI792" s="25"/>
      <c r="AJ792" s="24"/>
      <c r="AK792" s="24"/>
      <c r="AL792" s="24"/>
      <c r="AM792" s="24"/>
      <c r="AN792" s="24"/>
      <c r="AO792" s="24"/>
      <c r="AP792" s="25"/>
      <c r="AQ792" s="24"/>
      <c r="AR792" s="24"/>
      <c r="AS792" s="24"/>
      <c r="AT792" s="24"/>
      <c r="AU792" s="24"/>
      <c r="AV792" s="24"/>
      <c r="AW792" s="25"/>
      <c r="AX792" s="24"/>
      <c r="AY792" s="24"/>
      <c r="AZ792" s="24"/>
      <c r="BA792" s="24"/>
      <c r="BB792" s="24"/>
      <c r="BC792" s="24"/>
      <c r="BD792" s="25"/>
      <c r="BE792" s="24"/>
      <c r="BF792" s="24"/>
      <c r="BG792" s="24"/>
      <c r="BH792" s="24"/>
      <c r="BI792" s="24"/>
      <c r="BJ792" s="24"/>
      <c r="BK792" s="25"/>
      <c r="BL792" s="24"/>
      <c r="BM792" s="24"/>
      <c r="BN792" s="24"/>
      <c r="BO792" s="24"/>
      <c r="BP792" s="24"/>
      <c r="BQ792" s="24"/>
      <c r="BR792" s="25"/>
      <c r="BS792" s="24"/>
      <c r="BT792" s="24"/>
      <c r="BU792" s="24"/>
      <c r="BV792" s="24"/>
      <c r="BW792" s="24"/>
      <c r="BX792" s="24"/>
      <c r="BY792" s="25"/>
      <c r="BZ792" s="24"/>
      <c r="CA792" s="24"/>
      <c r="CB792" s="24"/>
      <c r="CC792" s="24"/>
      <c r="CD792" s="24"/>
      <c r="CE792" s="24"/>
      <c r="CF792" s="25"/>
      <c r="CG792" s="24"/>
      <c r="CH792" s="24"/>
      <c r="CI792" s="24"/>
      <c r="CJ792" s="24"/>
      <c r="CK792" s="24"/>
      <c r="CL792" s="24"/>
      <c r="CM792" s="25"/>
      <c r="CN792" s="24"/>
      <c r="CO792" s="24"/>
      <c r="CP792" s="24"/>
      <c r="CQ792" s="24"/>
      <c r="CR792" s="24"/>
      <c r="CS792" s="24"/>
      <c r="CT792" s="25"/>
      <c r="CU792" s="24"/>
      <c r="CV792" s="24"/>
      <c r="CW792" s="24"/>
      <c r="CX792" s="24"/>
      <c r="CY792" s="24"/>
      <c r="CZ792" s="24"/>
      <c r="DA792" s="25"/>
      <c r="DB792" s="24"/>
      <c r="DC792" s="24"/>
      <c r="DD792" s="24"/>
      <c r="DE792" s="24"/>
      <c r="DF792" s="24"/>
      <c r="DG792" s="24"/>
      <c r="DH792" s="25"/>
      <c r="DI792" s="24"/>
      <c r="DJ792" s="24"/>
      <c r="DK792" s="24"/>
      <c r="DL792" s="24"/>
      <c r="DM792" s="24"/>
      <c r="DN792" s="24"/>
      <c r="DO792" s="25"/>
      <c r="DP792" s="24"/>
      <c r="DQ792" s="24"/>
      <c r="DR792" s="24"/>
      <c r="DS792" s="24"/>
      <c r="DT792" s="24"/>
      <c r="DU792" s="24"/>
      <c r="DV792" s="25"/>
      <c r="DW792" s="24"/>
      <c r="DX792" s="24"/>
      <c r="DY792" s="24"/>
      <c r="DZ792" s="24"/>
      <c r="EA792" s="24"/>
      <c r="EB792" s="24"/>
      <c r="EC792" s="25"/>
      <c r="ED792" s="24"/>
      <c r="EE792" s="24"/>
      <c r="EF792" s="24"/>
      <c r="EG792" s="24"/>
      <c r="EH792" s="24"/>
      <c r="EI792" s="24"/>
      <c r="EJ792" s="25"/>
      <c r="EK792" s="24"/>
      <c r="EL792" s="24"/>
      <c r="EM792" s="24"/>
      <c r="EN792" s="24"/>
      <c r="EO792" s="24"/>
      <c r="EP792" s="24"/>
      <c r="EQ792" s="25"/>
      <c r="ER792" s="24"/>
      <c r="ES792" s="24"/>
      <c r="ET792" s="24"/>
      <c r="EU792" s="24"/>
      <c r="EV792" s="24"/>
      <c r="EW792" s="24"/>
      <c r="EX792" s="25"/>
      <c r="EY792" s="24"/>
      <c r="EZ792" s="24"/>
      <c r="FA792" s="24"/>
      <c r="FB792" s="24"/>
      <c r="FC792" s="24"/>
      <c r="FD792" s="24"/>
      <c r="FE792" s="25"/>
      <c r="FF792" s="24"/>
      <c r="FG792" s="24"/>
      <c r="FH792" s="24"/>
      <c r="FI792" s="24"/>
      <c r="FJ792" s="24"/>
      <c r="FK792" s="24"/>
      <c r="FL792" s="25"/>
      <c r="FM792" s="24"/>
      <c r="FN792" s="24"/>
      <c r="FO792" s="24"/>
      <c r="FP792" s="24"/>
      <c r="FQ792" s="24"/>
      <c r="FR792" s="24"/>
      <c r="FS792" s="25"/>
      <c r="FT792" s="24"/>
      <c r="FU792" s="24"/>
      <c r="FV792" s="24"/>
      <c r="FW792" s="24"/>
      <c r="FX792" s="24"/>
      <c r="FY792" s="24"/>
      <c r="FZ792" s="25"/>
      <c r="GA792" s="24"/>
      <c r="GB792" s="24"/>
      <c r="GC792" s="24"/>
      <c r="GD792" s="24"/>
      <c r="GE792" s="24"/>
      <c r="GF792" s="24"/>
      <c r="GG792" s="25"/>
      <c r="GH792" s="24"/>
      <c r="GI792" s="24"/>
      <c r="GJ792" s="24"/>
      <c r="GK792" s="24"/>
      <c r="GL792" s="24"/>
      <c r="GM792" s="24"/>
      <c r="GN792" s="25"/>
      <c r="GO792" s="24"/>
      <c r="GP792" s="24"/>
      <c r="GQ792" s="24"/>
      <c r="GR792" s="24"/>
      <c r="GS792" s="24"/>
      <c r="GT792" s="24"/>
      <c r="GU792" s="25"/>
      <c r="GV792" s="24"/>
      <c r="GW792" s="24"/>
      <c r="GX792" s="24"/>
      <c r="GY792" s="24"/>
      <c r="GZ792" s="24"/>
      <c r="HA792" s="24"/>
      <c r="HB792" s="25"/>
      <c r="HC792" s="24"/>
      <c r="HD792" s="24"/>
      <c r="HE792" s="24"/>
      <c r="HF792" s="24"/>
      <c r="HG792" s="24"/>
      <c r="HH792" s="24"/>
      <c r="HI792" s="25"/>
      <c r="HJ792" s="24"/>
      <c r="HK792" s="24"/>
      <c r="HL792" s="24"/>
      <c r="HM792" s="24"/>
      <c r="HN792" s="24"/>
      <c r="HO792" s="24"/>
      <c r="HP792" s="25"/>
      <c r="HQ792" s="24"/>
      <c r="HR792" s="24"/>
      <c r="HS792" s="24"/>
      <c r="HT792" s="24"/>
      <c r="HU792" s="24"/>
      <c r="HV792" s="24"/>
      <c r="HW792" s="25"/>
      <c r="HX792" s="24"/>
      <c r="HY792" s="24"/>
      <c r="HZ792" s="24"/>
      <c r="IA792" s="24"/>
      <c r="IB792" s="24"/>
      <c r="IC792" s="24"/>
      <c r="ID792" s="25"/>
      <c r="IE792" s="24"/>
      <c r="IF792" s="24"/>
      <c r="IG792" s="24"/>
      <c r="IH792" s="24"/>
      <c r="II792" s="24"/>
      <c r="IJ792" s="24"/>
      <c r="IK792" s="25"/>
      <c r="IL792" s="24"/>
      <c r="IM792" s="24"/>
      <c r="IN792" s="24"/>
      <c r="IO792" s="24"/>
      <c r="IP792" s="24"/>
      <c r="IQ792" s="24"/>
      <c r="IR792" s="25"/>
      <c r="IS792" s="24"/>
      <c r="IT792" s="24"/>
      <c r="IU792" s="24"/>
      <c r="IV792" s="24"/>
      <c r="IW792" s="24"/>
      <c r="IX792" s="24"/>
      <c r="IY792" s="25"/>
      <c r="IZ792" s="24"/>
      <c r="JA792" s="24"/>
      <c r="JB792" s="24"/>
      <c r="JC792" s="24"/>
      <c r="JD792" s="24"/>
      <c r="JE792" s="24"/>
      <c r="JF792" s="25"/>
      <c r="JG792" s="24"/>
      <c r="JH792" s="24"/>
      <c r="JI792" s="24"/>
      <c r="JJ792" s="24"/>
      <c r="JK792" s="24"/>
      <c r="JL792" s="24"/>
      <c r="JM792" s="25"/>
      <c r="JN792" s="24"/>
      <c r="JO792" s="24"/>
      <c r="JP792" s="24"/>
      <c r="JQ792" s="24"/>
      <c r="JR792" s="24"/>
      <c r="JS792" s="24"/>
      <c r="JT792" s="25"/>
      <c r="JU792" s="24"/>
      <c r="JV792" s="24"/>
      <c r="JW792" s="24"/>
      <c r="JX792" s="24"/>
      <c r="JY792" s="24"/>
      <c r="JZ792" s="24"/>
      <c r="KA792" s="25"/>
      <c r="KB792" s="24"/>
      <c r="KC792" s="24"/>
      <c r="KD792" s="24"/>
      <c r="KE792" s="24"/>
      <c r="KF792" s="24"/>
      <c r="KG792" s="24"/>
      <c r="KH792" s="25"/>
      <c r="KI792" s="24"/>
      <c r="KJ792" s="24"/>
      <c r="KK792" s="24"/>
      <c r="KL792" s="24"/>
      <c r="KM792" s="24"/>
      <c r="KN792" s="24"/>
      <c r="KO792" s="25"/>
      <c r="KP792" s="24"/>
      <c r="KQ792" s="24"/>
      <c r="KR792" s="24"/>
      <c r="KS792" s="24"/>
      <c r="KT792" s="24"/>
      <c r="KU792" s="24"/>
      <c r="KV792" s="25"/>
      <c r="KW792" s="24"/>
      <c r="KX792" s="24"/>
      <c r="KY792" s="24"/>
      <c r="KZ792" s="24"/>
      <c r="LA792" s="24"/>
      <c r="LB792" s="24"/>
      <c r="LC792" s="25"/>
      <c r="LD792" s="24"/>
      <c r="LE792" s="24"/>
      <c r="LF792" s="24"/>
      <c r="LG792" s="24"/>
      <c r="LH792" s="24"/>
      <c r="LI792" s="24"/>
      <c r="LJ792" s="25"/>
      <c r="LK792" s="24"/>
      <c r="LL792" s="24"/>
      <c r="LM792" s="24"/>
      <c r="LN792" s="24"/>
      <c r="LO792" s="24"/>
      <c r="LP792" s="24"/>
      <c r="LQ792" s="25"/>
      <c r="LR792" s="24"/>
      <c r="LS792" s="24"/>
      <c r="LT792" s="24"/>
      <c r="LU792" s="24"/>
      <c r="LV792" s="24"/>
      <c r="LW792" s="24"/>
      <c r="LX792" s="25"/>
      <c r="LY792" s="24"/>
      <c r="LZ792" s="24"/>
      <c r="MA792" s="24"/>
      <c r="MB792" s="24"/>
      <c r="MC792" s="24"/>
      <c r="MD792" s="24"/>
      <c r="ME792" s="25"/>
      <c r="MF792" s="24"/>
      <c r="MG792" s="24"/>
      <c r="MH792" s="24"/>
      <c r="MI792" s="24"/>
      <c r="MJ792" s="24"/>
      <c r="MK792" s="24"/>
      <c r="ML792" s="25"/>
      <c r="MM792" s="24"/>
      <c r="MN792" s="24"/>
      <c r="MO792" s="24"/>
      <c r="MP792" s="24"/>
      <c r="MQ792" s="24"/>
      <c r="MR792" s="24"/>
      <c r="MS792" s="25"/>
      <c r="MT792" s="24"/>
      <c r="MU792" s="24"/>
      <c r="MV792" s="24"/>
      <c r="MW792" s="24"/>
      <c r="MX792" s="24"/>
      <c r="MY792" s="24"/>
      <c r="MZ792" s="25"/>
      <c r="NA792" s="24"/>
      <c r="NB792" s="24"/>
      <c r="NC792" s="24"/>
      <c r="ND792" s="24"/>
      <c r="NE792" s="24"/>
      <c r="NF792" s="24"/>
      <c r="NG792" s="25"/>
      <c r="NH792" s="24"/>
      <c r="NI792" s="24"/>
      <c r="NJ792" s="24"/>
      <c r="NK792" s="24"/>
      <c r="NL792" s="24"/>
      <c r="NM792" s="24"/>
      <c r="NN792" s="25"/>
      <c r="NO792" s="24"/>
      <c r="NP792" s="24"/>
      <c r="NQ792" s="24"/>
      <c r="NR792" s="24"/>
      <c r="NS792" s="24"/>
      <c r="NT792" s="24"/>
      <c r="NU792" s="25"/>
      <c r="NV792" s="24"/>
      <c r="NW792" s="24"/>
      <c r="NX792" s="24"/>
      <c r="NY792" s="24"/>
      <c r="NZ792" s="24"/>
      <c r="OA792" s="24"/>
      <c r="OB792" s="25"/>
      <c r="OC792" s="24"/>
      <c r="OD792" s="24"/>
      <c r="OE792" s="24"/>
      <c r="OF792" s="24"/>
      <c r="OG792" s="24"/>
      <c r="OH792" s="24"/>
      <c r="OI792" s="25"/>
      <c r="OJ792" s="24"/>
      <c r="OK792" s="24"/>
      <c r="OL792" s="24"/>
      <c r="OM792" s="24"/>
      <c r="ON792" s="24"/>
      <c r="OO792" s="24"/>
      <c r="OP792" s="25"/>
      <c r="OQ792" s="24"/>
      <c r="OR792" s="24"/>
      <c r="OS792" s="24"/>
      <c r="OT792" s="24"/>
      <c r="OU792" s="24"/>
      <c r="OV792" s="24"/>
      <c r="OW792" s="25"/>
      <c r="OX792" s="24"/>
      <c r="OY792" s="24"/>
      <c r="OZ792" s="24"/>
      <c r="PA792" s="24"/>
      <c r="PB792" s="24"/>
      <c r="PC792" s="24"/>
      <c r="PD792" s="25"/>
      <c r="PE792" s="24"/>
      <c r="PF792" s="24"/>
      <c r="PG792" s="24"/>
      <c r="PH792" s="24"/>
      <c r="PI792" s="24"/>
      <c r="PJ792" s="24"/>
      <c r="PK792" s="25"/>
      <c r="PL792" s="24"/>
      <c r="PM792" s="24"/>
      <c r="PN792" s="24"/>
      <c r="PO792" s="24"/>
      <c r="PP792" s="24"/>
      <c r="PQ792" s="24"/>
      <c r="PR792" s="25"/>
      <c r="PS792" s="24"/>
      <c r="PT792" s="24"/>
      <c r="PU792" s="24"/>
      <c r="PV792" s="24"/>
      <c r="PW792" s="24"/>
      <c r="PX792" s="24"/>
      <c r="PY792" s="25"/>
      <c r="PZ792" s="24"/>
      <c r="QA792" s="24"/>
      <c r="QB792" s="24"/>
      <c r="QC792" s="24"/>
      <c r="QD792" s="24"/>
      <c r="QE792" s="24"/>
      <c r="QF792" s="25"/>
      <c r="QG792" s="24"/>
      <c r="QH792" s="24"/>
      <c r="QI792" s="24"/>
      <c r="QJ792" s="24"/>
      <c r="QK792" s="24"/>
      <c r="QL792" s="24"/>
      <c r="QM792" s="25"/>
      <c r="QN792" s="24"/>
      <c r="QO792" s="24"/>
      <c r="QP792" s="24"/>
      <c r="QQ792" s="24"/>
      <c r="QR792" s="24"/>
      <c r="QS792" s="24"/>
      <c r="QT792" s="25"/>
      <c r="QU792" s="24"/>
      <c r="QV792" s="24"/>
      <c r="QW792" s="24"/>
      <c r="QX792" s="24"/>
      <c r="QY792" s="24"/>
      <c r="QZ792" s="24"/>
      <c r="RA792" s="25"/>
      <c r="RB792" s="24"/>
      <c r="RC792" s="24"/>
      <c r="RD792" s="24"/>
      <c r="RE792" s="24"/>
      <c r="RF792" s="24"/>
      <c r="RG792" s="24"/>
      <c r="RH792" s="25"/>
      <c r="RI792" s="24"/>
      <c r="RJ792" s="24"/>
      <c r="RK792" s="24"/>
      <c r="RL792" s="24"/>
      <c r="RM792" s="24"/>
      <c r="RN792" s="24"/>
      <c r="RO792" s="25"/>
      <c r="RP792" s="24"/>
      <c r="RQ792" s="24"/>
      <c r="RR792" s="24"/>
      <c r="RS792" s="24"/>
      <c r="RT792" s="24"/>
      <c r="RU792" s="24"/>
      <c r="RV792" s="25"/>
      <c r="RW792" s="24"/>
      <c r="RX792" s="24"/>
      <c r="RY792" s="24"/>
      <c r="RZ792" s="24"/>
      <c r="SA792" s="24"/>
      <c r="SB792" s="24"/>
      <c r="SC792" s="25"/>
      <c r="SD792" s="24"/>
      <c r="SE792" s="24"/>
      <c r="SF792" s="24"/>
      <c r="SG792" s="24"/>
      <c r="SH792" s="24"/>
      <c r="SI792" s="24"/>
      <c r="SJ792" s="25"/>
      <c r="SK792" s="24"/>
      <c r="SL792" s="24"/>
      <c r="SM792" s="24"/>
      <c r="SN792" s="24"/>
      <c r="SO792" s="24"/>
      <c r="SP792" s="24"/>
      <c r="SQ792" s="25"/>
      <c r="SR792" s="24"/>
      <c r="SS792" s="24"/>
      <c r="ST792" s="24"/>
      <c r="SU792" s="24"/>
      <c r="SV792" s="24"/>
      <c r="SW792" s="24"/>
      <c r="SX792" s="25"/>
      <c r="SY792" s="24"/>
      <c r="SZ792" s="24"/>
      <c r="TA792" s="24"/>
      <c r="TB792" s="24"/>
      <c r="TC792" s="24"/>
      <c r="TD792" s="24"/>
      <c r="TE792" s="25"/>
      <c r="TF792" s="24"/>
      <c r="TG792" s="24"/>
      <c r="TH792" s="24"/>
      <c r="TI792" s="24"/>
      <c r="TJ792" s="24"/>
      <c r="TK792" s="24"/>
      <c r="TL792" s="25"/>
      <c r="TM792" s="24"/>
      <c r="TN792" s="24"/>
      <c r="TO792" s="24"/>
      <c r="TP792" s="24"/>
      <c r="TQ792" s="24"/>
      <c r="TR792" s="24"/>
      <c r="TS792" s="25"/>
      <c r="TT792" s="24"/>
      <c r="TU792" s="24"/>
      <c r="TV792" s="24"/>
      <c r="TW792" s="24"/>
      <c r="TX792" s="24"/>
      <c r="TY792" s="24"/>
      <c r="TZ792" s="25"/>
      <c r="UA792" s="24"/>
      <c r="UB792" s="24"/>
      <c r="UC792" s="24"/>
      <c r="UD792" s="24"/>
      <c r="UE792" s="24"/>
      <c r="UF792" s="24"/>
      <c r="UG792" s="25"/>
      <c r="UH792" s="24"/>
      <c r="UI792" s="24"/>
      <c r="UJ792" s="24"/>
      <c r="UK792" s="24"/>
      <c r="UL792" s="24"/>
      <c r="UM792" s="24"/>
      <c r="UN792" s="25"/>
      <c r="UO792" s="24"/>
      <c r="UP792" s="24"/>
      <c r="UQ792" s="24"/>
      <c r="UR792" s="24"/>
      <c r="US792" s="24"/>
      <c r="UT792" s="24"/>
      <c r="UU792" s="25"/>
      <c r="UV792" s="24"/>
      <c r="UW792" s="24"/>
      <c r="UX792" s="24"/>
      <c r="UY792" s="24"/>
      <c r="UZ792" s="24"/>
      <c r="VA792" s="24"/>
      <c r="VB792" s="25"/>
      <c r="VC792" s="24"/>
      <c r="VD792" s="24"/>
      <c r="VE792" s="24"/>
      <c r="VF792" s="24"/>
      <c r="VG792" s="24"/>
      <c r="VH792" s="24"/>
      <c r="VI792" s="25"/>
      <c r="VJ792" s="24"/>
      <c r="VK792" s="24"/>
      <c r="VL792" s="24"/>
      <c r="VM792" s="24"/>
      <c r="VN792" s="24"/>
      <c r="VO792" s="24"/>
      <c r="VP792" s="25"/>
      <c r="VQ792" s="24"/>
      <c r="VR792" s="24"/>
      <c r="VS792" s="24"/>
      <c r="VT792" s="24"/>
      <c r="VU792" s="24"/>
      <c r="VV792" s="24"/>
      <c r="VW792" s="25"/>
      <c r="VX792" s="24"/>
      <c r="VY792" s="24"/>
      <c r="VZ792" s="24"/>
      <c r="WA792" s="24"/>
      <c r="WB792" s="24"/>
      <c r="WC792" s="24"/>
      <c r="WD792" s="25"/>
      <c r="WE792" s="24"/>
      <c r="WF792" s="24"/>
      <c r="WG792" s="24"/>
      <c r="WH792" s="24"/>
      <c r="WI792" s="24"/>
      <c r="WJ792" s="24"/>
      <c r="WK792" s="25"/>
      <c r="WL792" s="24"/>
      <c r="WM792" s="24"/>
      <c r="WN792" s="24"/>
      <c r="WO792" s="24"/>
      <c r="WP792" s="24"/>
      <c r="WQ792" s="24"/>
      <c r="WR792" s="25"/>
      <c r="WS792" s="24"/>
      <c r="WT792" s="24"/>
      <c r="WU792" s="24"/>
      <c r="WV792" s="24"/>
      <c r="WW792" s="24"/>
      <c r="WX792" s="24"/>
      <c r="WY792" s="25"/>
      <c r="WZ792" s="24"/>
      <c r="XA792" s="24"/>
      <c r="XB792" s="24"/>
      <c r="XC792" s="24"/>
      <c r="XD792" s="24"/>
      <c r="XE792" s="24"/>
      <c r="XF792" s="25"/>
      <c r="XG792" s="24"/>
      <c r="XH792" s="24"/>
      <c r="XI792" s="24"/>
      <c r="XJ792" s="24"/>
      <c r="XK792" s="24"/>
      <c r="XL792" s="24"/>
      <c r="XM792" s="25"/>
      <c r="XN792" s="24"/>
      <c r="XO792" s="24"/>
      <c r="XP792" s="24"/>
      <c r="XQ792" s="24"/>
      <c r="XR792" s="24"/>
      <c r="XS792" s="24"/>
      <c r="XT792" s="25"/>
      <c r="XU792" s="24"/>
      <c r="XV792" s="24"/>
      <c r="XW792" s="24"/>
      <c r="XX792" s="24"/>
      <c r="XY792" s="24"/>
      <c r="XZ792" s="24"/>
      <c r="YA792" s="25"/>
      <c r="YB792" s="24"/>
      <c r="YC792" s="24"/>
      <c r="YD792" s="24"/>
      <c r="YE792" s="24"/>
      <c r="YF792" s="24"/>
      <c r="YG792" s="24"/>
      <c r="YH792" s="25"/>
      <c r="YI792" s="24"/>
      <c r="YJ792" s="24"/>
      <c r="YK792" s="24"/>
      <c r="YL792" s="24"/>
      <c r="YM792" s="24"/>
      <c r="YN792" s="24"/>
      <c r="YO792" s="25"/>
      <c r="YP792" s="24"/>
      <c r="YQ792" s="24"/>
      <c r="YR792" s="24"/>
      <c r="YS792" s="24"/>
      <c r="YT792" s="24"/>
      <c r="YU792" s="24"/>
      <c r="YV792" s="25"/>
      <c r="YW792" s="24"/>
      <c r="YX792" s="24"/>
      <c r="YY792" s="24"/>
      <c r="YZ792" s="24"/>
      <c r="ZA792" s="24"/>
      <c r="ZB792" s="24"/>
      <c r="ZC792" s="25"/>
      <c r="ZD792" s="24"/>
      <c r="ZE792" s="24"/>
      <c r="ZF792" s="24"/>
      <c r="ZG792" s="24"/>
      <c r="ZH792" s="24"/>
      <c r="ZI792" s="24"/>
      <c r="ZJ792" s="25"/>
      <c r="ZK792" s="24"/>
      <c r="ZL792" s="24"/>
      <c r="ZM792" s="24"/>
      <c r="ZN792" s="24"/>
      <c r="ZO792" s="24"/>
      <c r="ZP792" s="24"/>
      <c r="ZQ792" s="25"/>
      <c r="ZR792" s="24"/>
      <c r="ZS792" s="24"/>
      <c r="ZT792" s="24"/>
      <c r="ZU792" s="24"/>
      <c r="ZV792" s="24"/>
      <c r="ZW792" s="24"/>
      <c r="ZX792" s="25"/>
      <c r="ZY792" s="24"/>
      <c r="ZZ792" s="24"/>
      <c r="AAA792" s="24"/>
      <c r="AAB792" s="24"/>
      <c r="AAC792" s="24"/>
      <c r="AAD792" s="24"/>
      <c r="AAE792" s="25"/>
      <c r="AAF792" s="24"/>
      <c r="AAG792" s="24"/>
      <c r="AAH792" s="24"/>
      <c r="AAI792" s="24"/>
      <c r="AAJ792" s="24"/>
      <c r="AAK792" s="24"/>
      <c r="AAL792" s="25"/>
      <c r="AAM792" s="24"/>
      <c r="AAN792" s="24"/>
      <c r="AAO792" s="24"/>
      <c r="AAP792" s="24"/>
      <c r="AAQ792" s="24"/>
      <c r="AAR792" s="24"/>
      <c r="AAS792" s="25"/>
      <c r="AAT792" s="24"/>
      <c r="AAU792" s="24"/>
      <c r="AAV792" s="24"/>
      <c r="AAW792" s="24"/>
      <c r="AAX792" s="24"/>
      <c r="AAY792" s="24"/>
      <c r="AAZ792" s="25"/>
      <c r="ABA792" s="24"/>
      <c r="ABB792" s="24"/>
      <c r="ABC792" s="24"/>
      <c r="ABD792" s="24"/>
      <c r="ABE792" s="24"/>
      <c r="ABF792" s="24"/>
      <c r="ABG792" s="25"/>
      <c r="ABH792" s="24"/>
      <c r="ABI792" s="24"/>
      <c r="ABJ792" s="24"/>
      <c r="ABK792" s="24"/>
      <c r="ABL792" s="24"/>
      <c r="ABM792" s="24"/>
      <c r="ABN792" s="25"/>
      <c r="ABO792" s="24"/>
      <c r="ABP792" s="24"/>
      <c r="ABQ792" s="24"/>
      <c r="ABR792" s="24"/>
      <c r="ABS792" s="24"/>
      <c r="ABT792" s="24"/>
      <c r="ABU792" s="25"/>
      <c r="ABV792" s="24"/>
      <c r="ABW792" s="24"/>
      <c r="ABX792" s="24"/>
      <c r="ABY792" s="24"/>
      <c r="ABZ792" s="24"/>
      <c r="ACA792" s="24"/>
      <c r="ACB792" s="25"/>
      <c r="ACC792" s="24"/>
      <c r="ACD792" s="24"/>
      <c r="ACE792" s="24"/>
      <c r="ACF792" s="24"/>
      <c r="ACG792" s="24"/>
      <c r="ACH792" s="24"/>
      <c r="ACI792" s="25"/>
      <c r="ACJ792" s="24"/>
      <c r="ACK792" s="24"/>
      <c r="ACL792" s="24"/>
      <c r="ACM792" s="24"/>
      <c r="ACN792" s="24"/>
      <c r="ACO792" s="24"/>
      <c r="ACP792" s="25"/>
      <c r="ACQ792" s="24"/>
      <c r="ACR792" s="24"/>
      <c r="ACS792" s="24"/>
      <c r="ACT792" s="24"/>
      <c r="ACU792" s="24"/>
      <c r="ACV792" s="24"/>
      <c r="ACW792" s="25"/>
      <c r="ACX792" s="24"/>
      <c r="ACY792" s="24"/>
      <c r="ACZ792" s="24"/>
      <c r="ADA792" s="24"/>
      <c r="ADB792" s="24"/>
      <c r="ADC792" s="24"/>
      <c r="ADD792" s="25"/>
      <c r="ADE792" s="24"/>
      <c r="ADF792" s="24"/>
      <c r="ADG792" s="24"/>
      <c r="ADH792" s="24"/>
      <c r="ADI792" s="24"/>
      <c r="ADJ792" s="24"/>
      <c r="ADK792" s="25"/>
      <c r="ADL792" s="24"/>
      <c r="ADM792" s="24"/>
      <c r="ADN792" s="24"/>
      <c r="ADO792" s="24"/>
      <c r="ADP792" s="24"/>
      <c r="ADQ792" s="24"/>
      <c r="ADR792" s="25"/>
      <c r="ADS792" s="24"/>
      <c r="ADT792" s="24"/>
      <c r="ADU792" s="24"/>
      <c r="ADV792" s="24"/>
      <c r="ADW792" s="24"/>
      <c r="ADX792" s="24"/>
      <c r="ADY792" s="25"/>
      <c r="ADZ792" s="24"/>
      <c r="AEA792" s="24"/>
      <c r="AEB792" s="24"/>
      <c r="AEC792" s="24"/>
      <c r="AED792" s="24"/>
      <c r="AEE792" s="24"/>
      <c r="AEF792" s="25"/>
      <c r="AEG792" s="24"/>
      <c r="AEH792" s="24"/>
      <c r="AEI792" s="24"/>
      <c r="AEJ792" s="24"/>
      <c r="AEK792" s="24"/>
      <c r="AEL792" s="24"/>
      <c r="AEM792" s="25"/>
      <c r="AEN792" s="24"/>
      <c r="AEO792" s="24"/>
      <c r="AEP792" s="24"/>
      <c r="AEQ792" s="24"/>
      <c r="AER792" s="24"/>
      <c r="AES792" s="24"/>
      <c r="AET792" s="25"/>
      <c r="AEU792" s="24"/>
      <c r="AEV792" s="24"/>
      <c r="AEW792" s="24"/>
      <c r="AEX792" s="24"/>
      <c r="AEY792" s="24"/>
      <c r="AEZ792" s="24"/>
      <c r="AFA792" s="25"/>
      <c r="AFB792" s="24"/>
      <c r="AFC792" s="24"/>
      <c r="AFD792" s="24"/>
      <c r="AFE792" s="24"/>
      <c r="AFF792" s="24"/>
      <c r="AFG792" s="24"/>
      <c r="AFH792" s="25"/>
      <c r="AFI792" s="24"/>
      <c r="AFJ792" s="24"/>
      <c r="AFK792" s="24"/>
      <c r="AFL792" s="24"/>
      <c r="AFM792" s="24"/>
      <c r="AFN792" s="24"/>
      <c r="AFO792" s="25"/>
      <c r="AFP792" s="24"/>
      <c r="AFQ792" s="24"/>
      <c r="AFR792" s="24"/>
      <c r="AFS792" s="24"/>
      <c r="AFT792" s="24"/>
      <c r="AFU792" s="24"/>
      <c r="AFV792" s="25"/>
      <c r="AFW792" s="24"/>
      <c r="AFX792" s="24"/>
      <c r="AFY792" s="24"/>
      <c r="AFZ792" s="24"/>
      <c r="AGA792" s="24"/>
      <c r="AGB792" s="24"/>
      <c r="AGC792" s="25"/>
      <c r="AGD792" s="24"/>
      <c r="AGE792" s="24"/>
      <c r="AGF792" s="24"/>
      <c r="AGG792" s="24"/>
      <c r="AGH792" s="24"/>
      <c r="AGI792" s="24"/>
      <c r="AGJ792" s="25"/>
      <c r="AGK792" s="24"/>
      <c r="AGL792" s="24"/>
      <c r="AGM792" s="24"/>
      <c r="AGN792" s="24"/>
      <c r="AGO792" s="24"/>
      <c r="AGP792" s="24"/>
      <c r="AGQ792" s="25"/>
      <c r="AGR792" s="24"/>
      <c r="AGS792" s="24"/>
      <c r="AGT792" s="24"/>
      <c r="AGU792" s="24"/>
      <c r="AGV792" s="24"/>
      <c r="AGW792" s="24"/>
      <c r="AGX792" s="25"/>
      <c r="AGY792" s="24"/>
      <c r="AGZ792" s="24"/>
      <c r="AHA792" s="24"/>
      <c r="AHB792" s="24"/>
      <c r="AHC792" s="24"/>
      <c r="AHD792" s="24"/>
      <c r="AHE792" s="25"/>
      <c r="AHF792" s="24"/>
      <c r="AHG792" s="24"/>
      <c r="AHH792" s="24"/>
      <c r="AHI792" s="24"/>
      <c r="AHJ792" s="24"/>
      <c r="AHK792" s="24"/>
      <c r="AHL792" s="25"/>
      <c r="AHM792" s="24"/>
      <c r="AHN792" s="24"/>
      <c r="AHO792" s="24"/>
      <c r="AHP792" s="24"/>
      <c r="AHQ792" s="24"/>
      <c r="AHR792" s="24"/>
      <c r="AHS792" s="25"/>
      <c r="AHT792" s="24"/>
      <c r="AHU792" s="24"/>
      <c r="AHV792" s="24"/>
      <c r="AHW792" s="24"/>
      <c r="AHX792" s="24"/>
      <c r="AHY792" s="24"/>
      <c r="AHZ792" s="25"/>
      <c r="AIA792" s="24"/>
      <c r="AIB792" s="24"/>
      <c r="AIC792" s="24"/>
      <c r="AID792" s="24"/>
      <c r="AIE792" s="24"/>
      <c r="AIF792" s="24"/>
      <c r="AIG792" s="25"/>
      <c r="AIH792" s="24"/>
      <c r="AII792" s="24"/>
      <c r="AIJ792" s="24"/>
      <c r="AIK792" s="24"/>
      <c r="AIL792" s="24"/>
      <c r="AIM792" s="24"/>
      <c r="AIN792" s="25"/>
      <c r="AIO792" s="24"/>
      <c r="AIP792" s="24"/>
      <c r="AIQ792" s="24"/>
      <c r="AIR792" s="24"/>
      <c r="AIS792" s="24"/>
      <c r="AIT792" s="24"/>
      <c r="AIU792" s="25"/>
      <c r="AIV792" s="24"/>
      <c r="AIW792" s="24"/>
      <c r="AIX792" s="24"/>
      <c r="AIY792" s="24"/>
      <c r="AIZ792" s="24"/>
      <c r="AJA792" s="24"/>
      <c r="AJB792" s="25"/>
      <c r="AJC792" s="24"/>
      <c r="AJD792" s="24"/>
      <c r="AJE792" s="24"/>
      <c r="AJF792" s="24"/>
      <c r="AJG792" s="24"/>
      <c r="AJH792" s="24"/>
      <c r="AJI792" s="25"/>
      <c r="AJJ792" s="24"/>
      <c r="AJK792" s="24"/>
      <c r="AJL792" s="24"/>
      <c r="AJM792" s="24"/>
      <c r="AJN792" s="24"/>
      <c r="AJO792" s="24"/>
      <c r="AJP792" s="25"/>
      <c r="AJQ792" s="24"/>
      <c r="AJR792" s="24"/>
      <c r="AJS792" s="24"/>
      <c r="AJT792" s="24"/>
      <c r="AJU792" s="24"/>
      <c r="AJV792" s="24"/>
      <c r="AJW792" s="25"/>
      <c r="AJX792" s="24"/>
      <c r="AJY792" s="24"/>
      <c r="AJZ792" s="24"/>
      <c r="AKA792" s="24"/>
      <c r="AKB792" s="24"/>
      <c r="AKC792" s="24"/>
      <c r="AKD792" s="25"/>
      <c r="AKE792" s="24"/>
      <c r="AKF792" s="24"/>
      <c r="AKG792" s="24"/>
      <c r="AKH792" s="24"/>
      <c r="AKI792" s="24"/>
      <c r="AKJ792" s="24"/>
      <c r="AKK792" s="25"/>
      <c r="AKL792" s="24"/>
      <c r="AKM792" s="24"/>
      <c r="AKN792" s="24"/>
      <c r="AKO792" s="24"/>
      <c r="AKP792" s="24"/>
      <c r="AKQ792" s="24"/>
      <c r="AKR792" s="25"/>
      <c r="AKS792" s="24"/>
      <c r="AKT792" s="24"/>
      <c r="AKU792" s="24"/>
      <c r="AKV792" s="24"/>
      <c r="AKW792" s="24"/>
      <c r="AKX792" s="24"/>
      <c r="AKY792" s="25"/>
      <c r="AKZ792" s="24"/>
      <c r="ALA792" s="24"/>
      <c r="ALB792" s="24"/>
      <c r="ALC792" s="24"/>
      <c r="ALD792" s="24"/>
      <c r="ALE792" s="24"/>
      <c r="ALF792" s="25"/>
      <c r="ALG792" s="24"/>
      <c r="ALH792" s="24"/>
      <c r="ALI792" s="24"/>
      <c r="ALJ792" s="24"/>
      <c r="ALK792" s="24"/>
      <c r="ALL792" s="24"/>
      <c r="ALM792" s="25"/>
      <c r="ALN792" s="24"/>
      <c r="ALO792" s="24"/>
      <c r="ALP792" s="24"/>
      <c r="ALQ792" s="24"/>
      <c r="ALR792" s="24"/>
      <c r="ALS792" s="24"/>
      <c r="ALT792" s="25"/>
      <c r="ALU792" s="24"/>
      <c r="ALV792" s="24"/>
      <c r="ALW792" s="24"/>
      <c r="ALX792" s="24"/>
      <c r="ALY792" s="24"/>
      <c r="ALZ792" s="24"/>
      <c r="AMA792" s="25"/>
      <c r="AMB792" s="24"/>
      <c r="AMC792" s="24"/>
      <c r="AMD792" s="24"/>
      <c r="AME792" s="24"/>
      <c r="AMF792" s="24"/>
      <c r="AMG792" s="24"/>
      <c r="AMH792" s="25"/>
      <c r="AMI792" s="24"/>
      <c r="AMJ792" s="24"/>
      <c r="AMK792" s="24"/>
      <c r="AML792" s="24"/>
      <c r="AMM792" s="24"/>
      <c r="AMN792" s="24"/>
      <c r="AMO792" s="25"/>
      <c r="AMP792" s="24"/>
      <c r="AMQ792" s="24"/>
      <c r="AMR792" s="24"/>
      <c r="AMS792" s="24"/>
      <c r="AMT792" s="24"/>
      <c r="AMU792" s="24"/>
      <c r="AMV792" s="25"/>
      <c r="AMW792" s="24"/>
      <c r="AMX792" s="24"/>
      <c r="AMY792" s="24"/>
      <c r="AMZ792" s="24"/>
      <c r="ANA792" s="24"/>
      <c r="ANB792" s="24"/>
      <c r="ANC792" s="25"/>
      <c r="AND792" s="24"/>
      <c r="ANE792" s="24"/>
      <c r="ANF792" s="24"/>
      <c r="ANG792" s="24"/>
      <c r="ANH792" s="24"/>
      <c r="ANI792" s="24"/>
      <c r="ANJ792" s="25"/>
      <c r="ANK792" s="24"/>
      <c r="ANL792" s="24"/>
      <c r="ANM792" s="24"/>
      <c r="ANN792" s="24"/>
      <c r="ANO792" s="24"/>
      <c r="ANP792" s="24"/>
      <c r="ANQ792" s="25"/>
      <c r="ANR792" s="24"/>
      <c r="ANS792" s="24"/>
      <c r="ANT792" s="24"/>
      <c r="ANU792" s="24"/>
      <c r="ANV792" s="24"/>
      <c r="ANW792" s="24"/>
      <c r="ANX792" s="25"/>
      <c r="ANY792" s="24"/>
      <c r="ANZ792" s="24"/>
      <c r="AOA792" s="24"/>
      <c r="AOB792" s="24"/>
      <c r="AOC792" s="24"/>
      <c r="AOD792" s="24"/>
      <c r="AOE792" s="25"/>
      <c r="AOF792" s="24"/>
      <c r="AOG792" s="24"/>
      <c r="AOH792" s="24"/>
      <c r="AOI792" s="24"/>
      <c r="AOJ792" s="24"/>
      <c r="AOK792" s="24"/>
      <c r="AOL792" s="25"/>
      <c r="AOM792" s="24"/>
      <c r="AON792" s="24"/>
      <c r="AOO792" s="24"/>
      <c r="AOP792" s="24"/>
      <c r="AOQ792" s="24"/>
      <c r="AOR792" s="24"/>
      <c r="AOS792" s="25"/>
      <c r="AOT792" s="24"/>
      <c r="AOU792" s="24"/>
      <c r="AOV792" s="24"/>
      <c r="AOW792" s="24"/>
      <c r="AOX792" s="24"/>
      <c r="AOY792" s="24"/>
      <c r="AOZ792" s="25"/>
      <c r="APA792" s="24"/>
      <c r="APB792" s="24"/>
      <c r="APC792" s="24"/>
      <c r="APD792" s="24"/>
      <c r="APE792" s="24"/>
      <c r="APF792" s="24"/>
      <c r="APG792" s="25"/>
      <c r="APH792" s="24"/>
      <c r="API792" s="24"/>
      <c r="APJ792" s="24"/>
      <c r="APK792" s="24"/>
      <c r="APL792" s="24"/>
      <c r="APM792" s="24"/>
      <c r="APN792" s="25"/>
      <c r="APO792" s="24"/>
      <c r="APP792" s="24"/>
      <c r="APQ792" s="24"/>
      <c r="APR792" s="24"/>
      <c r="APS792" s="24"/>
      <c r="APT792" s="24"/>
      <c r="APU792" s="25"/>
      <c r="APV792" s="24"/>
      <c r="APW792" s="24"/>
      <c r="APX792" s="24"/>
      <c r="APY792" s="24"/>
      <c r="APZ792" s="24"/>
      <c r="AQA792" s="24"/>
      <c r="AQB792" s="25"/>
      <c r="AQC792" s="24"/>
      <c r="AQD792" s="24"/>
      <c r="AQE792" s="24"/>
      <c r="AQF792" s="24"/>
      <c r="AQG792" s="24"/>
      <c r="AQH792" s="24"/>
      <c r="AQI792" s="25"/>
      <c r="AQJ792" s="24"/>
      <c r="AQK792" s="24"/>
      <c r="AQL792" s="24"/>
      <c r="AQM792" s="24"/>
      <c r="AQN792" s="24"/>
      <c r="AQO792" s="24"/>
      <c r="AQP792" s="25"/>
      <c r="AQQ792" s="24"/>
      <c r="AQR792" s="24"/>
      <c r="AQS792" s="24"/>
      <c r="AQT792" s="24"/>
      <c r="AQU792" s="24"/>
      <c r="AQV792" s="24"/>
      <c r="AQW792" s="25"/>
      <c r="AQX792" s="24"/>
      <c r="AQY792" s="24"/>
      <c r="AQZ792" s="24"/>
      <c r="ARA792" s="24"/>
      <c r="ARB792" s="24"/>
      <c r="ARC792" s="24"/>
      <c r="ARD792" s="25"/>
      <c r="ARE792" s="24"/>
      <c r="ARF792" s="24"/>
      <c r="ARG792" s="24"/>
      <c r="ARH792" s="24"/>
      <c r="ARI792" s="24"/>
      <c r="ARJ792" s="24"/>
      <c r="ARK792" s="25"/>
      <c r="ARL792" s="24"/>
      <c r="ARM792" s="24"/>
      <c r="ARN792" s="24"/>
      <c r="ARO792" s="24"/>
      <c r="ARP792" s="24"/>
      <c r="ARQ792" s="24"/>
      <c r="ARR792" s="25"/>
      <c r="ARS792" s="24"/>
      <c r="ART792" s="24"/>
      <c r="ARU792" s="24"/>
      <c r="ARV792" s="24"/>
      <c r="ARW792" s="24"/>
      <c r="ARX792" s="24"/>
      <c r="ARY792" s="25"/>
      <c r="ARZ792" s="24"/>
      <c r="ASA792" s="24"/>
      <c r="ASB792" s="24"/>
      <c r="ASC792" s="24"/>
      <c r="ASD792" s="24"/>
      <c r="ASE792" s="24"/>
      <c r="ASF792" s="25"/>
      <c r="ASG792" s="24"/>
      <c r="ASH792" s="24"/>
      <c r="ASI792" s="24"/>
      <c r="ASJ792" s="24"/>
      <c r="ASK792" s="24"/>
      <c r="ASL792" s="24"/>
      <c r="ASM792" s="25"/>
      <c r="ASN792" s="24"/>
      <c r="ASO792" s="24"/>
      <c r="ASP792" s="24"/>
      <c r="ASQ792" s="24"/>
      <c r="ASR792" s="24"/>
      <c r="ASS792" s="24"/>
      <c r="AST792" s="25"/>
      <c r="ASU792" s="24"/>
      <c r="ASV792" s="24"/>
      <c r="ASW792" s="24"/>
      <c r="ASX792" s="24"/>
      <c r="ASY792" s="24"/>
      <c r="ASZ792" s="24"/>
      <c r="ATA792" s="25"/>
      <c r="ATB792" s="24"/>
      <c r="ATC792" s="24"/>
      <c r="ATD792" s="24"/>
      <c r="ATE792" s="24"/>
      <c r="ATF792" s="24"/>
      <c r="ATG792" s="24"/>
      <c r="ATH792" s="25"/>
      <c r="ATI792" s="24"/>
      <c r="ATJ792" s="24"/>
      <c r="ATK792" s="24"/>
      <c r="ATL792" s="24"/>
      <c r="ATM792" s="24"/>
      <c r="ATN792" s="24"/>
      <c r="ATO792" s="25"/>
      <c r="ATP792" s="24"/>
      <c r="ATQ792" s="24"/>
      <c r="ATR792" s="24"/>
      <c r="ATS792" s="24"/>
      <c r="ATT792" s="24"/>
      <c r="ATU792" s="24"/>
      <c r="ATV792" s="25"/>
      <c r="ATW792" s="24"/>
      <c r="ATX792" s="24"/>
      <c r="ATY792" s="24"/>
      <c r="ATZ792" s="24"/>
      <c r="AUA792" s="24"/>
      <c r="AUB792" s="24"/>
      <c r="AUC792" s="25"/>
      <c r="AUD792" s="24"/>
      <c r="AUE792" s="24"/>
      <c r="AUF792" s="24"/>
      <c r="AUG792" s="24"/>
      <c r="AUH792" s="24"/>
      <c r="AUI792" s="24"/>
      <c r="AUJ792" s="25"/>
      <c r="AUK792" s="24"/>
      <c r="AUL792" s="24"/>
      <c r="AUM792" s="24"/>
      <c r="AUN792" s="24"/>
      <c r="AUO792" s="24"/>
      <c r="AUP792" s="24"/>
      <c r="AUQ792" s="25"/>
      <c r="AUR792" s="24"/>
      <c r="AUS792" s="24"/>
      <c r="AUT792" s="24"/>
      <c r="AUU792" s="24"/>
      <c r="AUV792" s="24"/>
      <c r="AUW792" s="24"/>
      <c r="AUX792" s="25"/>
      <c r="AUY792" s="24"/>
      <c r="AUZ792" s="24"/>
      <c r="AVA792" s="24"/>
      <c r="AVB792" s="24"/>
      <c r="AVC792" s="24"/>
      <c r="AVD792" s="24"/>
      <c r="AVE792" s="25"/>
      <c r="AVF792" s="24"/>
      <c r="AVG792" s="24"/>
      <c r="AVH792" s="24"/>
      <c r="AVI792" s="24"/>
      <c r="AVJ792" s="24"/>
      <c r="AVK792" s="24"/>
      <c r="AVL792" s="25"/>
      <c r="AVM792" s="24"/>
      <c r="AVN792" s="24"/>
      <c r="AVO792" s="24"/>
      <c r="AVP792" s="24"/>
      <c r="AVQ792" s="24"/>
      <c r="AVR792" s="24"/>
      <c r="AVS792" s="25"/>
      <c r="AVT792" s="24"/>
      <c r="AVU792" s="24"/>
      <c r="AVV792" s="24"/>
      <c r="AVW792" s="24"/>
      <c r="AVX792" s="24"/>
      <c r="AVY792" s="24"/>
      <c r="AVZ792" s="25"/>
      <c r="AWA792" s="24"/>
      <c r="AWB792" s="24"/>
      <c r="AWC792" s="24"/>
      <c r="AWD792" s="24"/>
      <c r="AWE792" s="24"/>
      <c r="AWF792" s="24"/>
      <c r="AWG792" s="25"/>
      <c r="AWH792" s="24"/>
      <c r="AWI792" s="24"/>
      <c r="AWJ792" s="24"/>
      <c r="AWK792" s="24"/>
      <c r="AWL792" s="24"/>
      <c r="AWM792" s="24"/>
      <c r="AWN792" s="25"/>
      <c r="AWO792" s="24"/>
      <c r="AWP792" s="24"/>
      <c r="AWQ792" s="24"/>
      <c r="AWR792" s="24"/>
      <c r="AWS792" s="24"/>
      <c r="AWT792" s="24"/>
      <c r="AWU792" s="25"/>
      <c r="AWV792" s="24"/>
      <c r="AWW792" s="24"/>
      <c r="AWX792" s="24"/>
      <c r="AWY792" s="24"/>
      <c r="AWZ792" s="24"/>
      <c r="AXA792" s="24"/>
      <c r="AXB792" s="25"/>
      <c r="AXC792" s="24"/>
      <c r="AXD792" s="24"/>
      <c r="AXE792" s="24"/>
      <c r="AXF792" s="24"/>
      <c r="AXG792" s="24"/>
      <c r="AXH792" s="24"/>
      <c r="AXI792" s="25"/>
      <c r="AXJ792" s="24"/>
      <c r="AXK792" s="24"/>
      <c r="AXL792" s="24"/>
      <c r="AXM792" s="24"/>
      <c r="AXN792" s="24"/>
      <c r="AXO792" s="24"/>
      <c r="AXP792" s="25"/>
      <c r="AXQ792" s="24"/>
      <c r="AXR792" s="24"/>
      <c r="AXS792" s="24"/>
      <c r="AXT792" s="24"/>
      <c r="AXU792" s="24"/>
      <c r="AXV792" s="24"/>
      <c r="AXW792" s="25"/>
      <c r="AXX792" s="24"/>
      <c r="AXY792" s="24"/>
      <c r="AXZ792" s="24"/>
      <c r="AYA792" s="24"/>
      <c r="AYB792" s="24"/>
      <c r="AYC792" s="24"/>
      <c r="AYD792" s="25"/>
      <c r="AYE792" s="24"/>
      <c r="AYF792" s="24"/>
      <c r="AYG792" s="24"/>
      <c r="AYH792" s="24"/>
      <c r="AYI792" s="24"/>
      <c r="AYJ792" s="24"/>
      <c r="AYK792" s="25"/>
      <c r="AYL792" s="24"/>
      <c r="AYM792" s="24"/>
      <c r="AYN792" s="24"/>
      <c r="AYO792" s="24"/>
      <c r="AYP792" s="24"/>
      <c r="AYQ792" s="24"/>
      <c r="AYR792" s="25"/>
      <c r="AYS792" s="24"/>
      <c r="AYT792" s="24"/>
      <c r="AYU792" s="24"/>
      <c r="AYV792" s="24"/>
      <c r="AYW792" s="24"/>
      <c r="AYX792" s="24"/>
      <c r="AYY792" s="25"/>
      <c r="AYZ792" s="24"/>
      <c r="AZA792" s="24"/>
      <c r="AZB792" s="24"/>
      <c r="AZC792" s="24"/>
      <c r="AZD792" s="24"/>
      <c r="AZE792" s="24"/>
      <c r="AZF792" s="25"/>
      <c r="AZG792" s="24"/>
      <c r="AZH792" s="24"/>
      <c r="AZI792" s="24"/>
      <c r="AZJ792" s="24"/>
      <c r="AZK792" s="24"/>
      <c r="AZL792" s="24"/>
      <c r="AZM792" s="25"/>
      <c r="AZN792" s="24"/>
      <c r="AZO792" s="24"/>
      <c r="AZP792" s="24"/>
      <c r="AZQ792" s="24"/>
      <c r="AZR792" s="24"/>
      <c r="AZS792" s="24"/>
      <c r="AZT792" s="25"/>
      <c r="AZU792" s="24"/>
      <c r="AZV792" s="24"/>
      <c r="AZW792" s="24"/>
      <c r="AZX792" s="24"/>
      <c r="AZY792" s="24"/>
      <c r="AZZ792" s="24"/>
      <c r="BAA792" s="25"/>
      <c r="BAB792" s="24"/>
      <c r="BAC792" s="24"/>
      <c r="BAD792" s="24"/>
      <c r="BAE792" s="24"/>
      <c r="BAF792" s="24"/>
      <c r="BAG792" s="24"/>
      <c r="BAH792" s="25"/>
      <c r="BAI792" s="24"/>
      <c r="BAJ792" s="24"/>
      <c r="BAK792" s="24"/>
      <c r="BAL792" s="24"/>
      <c r="BAM792" s="24"/>
      <c r="BAN792" s="24"/>
      <c r="BAO792" s="25"/>
      <c r="BAP792" s="24"/>
      <c r="BAQ792" s="24"/>
      <c r="BAR792" s="24"/>
      <c r="BAS792" s="24"/>
      <c r="BAT792" s="24"/>
      <c r="BAU792" s="24"/>
      <c r="BAV792" s="25"/>
      <c r="BAW792" s="24"/>
      <c r="BAX792" s="24"/>
      <c r="BAY792" s="24"/>
      <c r="BAZ792" s="24"/>
      <c r="BBA792" s="24"/>
      <c r="BBB792" s="24"/>
      <c r="BBC792" s="25"/>
      <c r="BBD792" s="24"/>
      <c r="BBE792" s="24"/>
      <c r="BBF792" s="24"/>
      <c r="BBG792" s="24"/>
      <c r="BBH792" s="24"/>
      <c r="BBI792" s="24"/>
      <c r="BBJ792" s="25"/>
      <c r="BBK792" s="24"/>
      <c r="BBL792" s="24"/>
      <c r="BBM792" s="24"/>
      <c r="BBN792" s="24"/>
      <c r="BBO792" s="24"/>
      <c r="BBP792" s="24"/>
      <c r="BBQ792" s="25"/>
      <c r="BBR792" s="24"/>
      <c r="BBS792" s="24"/>
      <c r="BBT792" s="24"/>
      <c r="BBU792" s="24"/>
      <c r="BBV792" s="24"/>
      <c r="BBW792" s="24"/>
      <c r="BBX792" s="25"/>
      <c r="BBY792" s="24"/>
      <c r="BBZ792" s="24"/>
      <c r="BCA792" s="24"/>
      <c r="BCB792" s="24"/>
      <c r="BCC792" s="24"/>
      <c r="BCD792" s="24"/>
      <c r="BCE792" s="25"/>
      <c r="BCF792" s="24"/>
      <c r="BCG792" s="24"/>
      <c r="BCH792" s="24"/>
      <c r="BCI792" s="24"/>
      <c r="BCJ792" s="24"/>
      <c r="BCK792" s="24"/>
      <c r="BCL792" s="25"/>
      <c r="BCM792" s="24"/>
      <c r="BCN792" s="24"/>
      <c r="BCO792" s="24"/>
      <c r="BCP792" s="24"/>
      <c r="BCQ792" s="24"/>
      <c r="BCR792" s="24"/>
      <c r="BCS792" s="25"/>
      <c r="BCT792" s="24"/>
      <c r="BCU792" s="24"/>
      <c r="BCV792" s="24"/>
      <c r="BCW792" s="24"/>
      <c r="BCX792" s="24"/>
      <c r="BCY792" s="24"/>
      <c r="BCZ792" s="25"/>
      <c r="BDA792" s="24"/>
      <c r="BDB792" s="24"/>
      <c r="BDC792" s="24"/>
      <c r="BDD792" s="24"/>
      <c r="BDE792" s="24"/>
      <c r="BDF792" s="24"/>
      <c r="BDG792" s="25"/>
      <c r="BDH792" s="24"/>
      <c r="BDI792" s="24"/>
      <c r="BDJ792" s="24"/>
      <c r="BDK792" s="24"/>
      <c r="BDL792" s="24"/>
      <c r="BDM792" s="24"/>
      <c r="BDN792" s="25"/>
      <c r="BDO792" s="24"/>
      <c r="BDP792" s="24"/>
      <c r="BDQ792" s="24"/>
      <c r="BDR792" s="24"/>
      <c r="BDS792" s="24"/>
      <c r="BDT792" s="24"/>
      <c r="BDU792" s="25"/>
      <c r="BDV792" s="24"/>
      <c r="BDW792" s="24"/>
      <c r="BDX792" s="24"/>
      <c r="BDY792" s="24"/>
      <c r="BDZ792" s="24"/>
      <c r="BEA792" s="24"/>
      <c r="BEB792" s="25"/>
      <c r="BEC792" s="24"/>
      <c r="BED792" s="24"/>
      <c r="BEE792" s="24"/>
      <c r="BEF792" s="24"/>
      <c r="BEG792" s="24"/>
      <c r="BEH792" s="24"/>
      <c r="BEI792" s="25"/>
      <c r="BEJ792" s="24"/>
      <c r="BEK792" s="24"/>
      <c r="BEL792" s="24"/>
      <c r="BEM792" s="24"/>
      <c r="BEN792" s="24"/>
      <c r="BEO792" s="24"/>
      <c r="BEP792" s="25"/>
      <c r="BEQ792" s="24"/>
      <c r="BER792" s="24"/>
      <c r="BES792" s="24"/>
      <c r="BET792" s="24"/>
      <c r="BEU792" s="24"/>
      <c r="BEV792" s="24"/>
      <c r="BEW792" s="25"/>
      <c r="BEX792" s="24"/>
      <c r="BEY792" s="24"/>
      <c r="BEZ792" s="24"/>
      <c r="BFA792" s="24"/>
      <c r="BFB792" s="24"/>
      <c r="BFC792" s="24"/>
      <c r="BFD792" s="25"/>
      <c r="BFE792" s="24"/>
      <c r="BFF792" s="24"/>
      <c r="BFG792" s="24"/>
      <c r="BFH792" s="24"/>
      <c r="BFI792" s="24"/>
      <c r="BFJ792" s="24"/>
      <c r="BFK792" s="25"/>
      <c r="BFL792" s="24"/>
      <c r="BFM792" s="24"/>
      <c r="BFN792" s="24"/>
      <c r="BFO792" s="24"/>
      <c r="BFP792" s="24"/>
      <c r="BFQ792" s="24"/>
      <c r="BFR792" s="25"/>
      <c r="BFS792" s="24"/>
      <c r="BFT792" s="24"/>
      <c r="BFU792" s="24"/>
      <c r="BFV792" s="24"/>
      <c r="BFW792" s="24"/>
      <c r="BFX792" s="24"/>
      <c r="BFY792" s="25"/>
      <c r="BFZ792" s="24"/>
      <c r="BGA792" s="24"/>
      <c r="BGB792" s="24"/>
      <c r="BGC792" s="24"/>
      <c r="BGD792" s="24"/>
      <c r="BGE792" s="24"/>
      <c r="BGF792" s="25"/>
      <c r="BGG792" s="24"/>
      <c r="BGH792" s="24"/>
      <c r="BGI792" s="24"/>
      <c r="BGJ792" s="24"/>
      <c r="BGK792" s="24"/>
      <c r="BGL792" s="24"/>
      <c r="BGM792" s="25"/>
      <c r="BGN792" s="24"/>
      <c r="BGO792" s="24"/>
      <c r="BGP792" s="24"/>
      <c r="BGQ792" s="24"/>
      <c r="BGR792" s="24"/>
      <c r="BGS792" s="24"/>
      <c r="BGT792" s="25"/>
      <c r="BGU792" s="24"/>
      <c r="BGV792" s="24"/>
      <c r="BGW792" s="24"/>
      <c r="BGX792" s="24"/>
      <c r="BGY792" s="24"/>
      <c r="BGZ792" s="24"/>
      <c r="BHA792" s="25"/>
      <c r="BHB792" s="24"/>
      <c r="BHC792" s="24"/>
      <c r="BHD792" s="24"/>
      <c r="BHE792" s="24"/>
      <c r="BHF792" s="24"/>
      <c r="BHG792" s="24"/>
      <c r="BHH792" s="25"/>
      <c r="BHI792" s="24"/>
      <c r="BHJ792" s="24"/>
      <c r="BHK792" s="24"/>
      <c r="BHL792" s="24"/>
      <c r="BHM792" s="24"/>
      <c r="BHN792" s="24"/>
      <c r="BHO792" s="25"/>
      <c r="BHP792" s="24"/>
      <c r="BHQ792" s="24"/>
      <c r="BHR792" s="24"/>
      <c r="BHS792" s="24"/>
      <c r="BHT792" s="24"/>
      <c r="BHU792" s="24"/>
      <c r="BHV792" s="25"/>
      <c r="BHW792" s="24"/>
      <c r="BHX792" s="24"/>
      <c r="BHY792" s="24"/>
      <c r="BHZ792" s="24"/>
      <c r="BIA792" s="24"/>
      <c r="BIB792" s="24"/>
      <c r="BIC792" s="25"/>
      <c r="BID792" s="24"/>
      <c r="BIE792" s="24"/>
      <c r="BIF792" s="24"/>
      <c r="BIG792" s="24"/>
      <c r="BIH792" s="24"/>
      <c r="BII792" s="24"/>
      <c r="BIJ792" s="25"/>
      <c r="BIK792" s="24"/>
      <c r="BIL792" s="24"/>
      <c r="BIM792" s="24"/>
      <c r="BIN792" s="24"/>
      <c r="BIO792" s="24"/>
      <c r="BIP792" s="24"/>
      <c r="BIQ792" s="25"/>
      <c r="BIR792" s="24"/>
      <c r="BIS792" s="24"/>
      <c r="BIT792" s="24"/>
      <c r="BIU792" s="24"/>
      <c r="BIV792" s="24"/>
      <c r="BIW792" s="24"/>
      <c r="BIX792" s="25"/>
      <c r="BIY792" s="24"/>
      <c r="BIZ792" s="24"/>
      <c r="BJA792" s="24"/>
      <c r="BJB792" s="24"/>
      <c r="BJC792" s="24"/>
      <c r="BJD792" s="24"/>
      <c r="BJE792" s="25"/>
      <c r="BJF792" s="24"/>
      <c r="BJG792" s="24"/>
      <c r="BJH792" s="24"/>
      <c r="BJI792" s="24"/>
      <c r="BJJ792" s="24"/>
      <c r="BJK792" s="24"/>
      <c r="BJL792" s="25"/>
      <c r="BJM792" s="24"/>
      <c r="BJN792" s="24"/>
      <c r="BJO792" s="24"/>
      <c r="BJP792" s="24"/>
      <c r="BJQ792" s="24"/>
      <c r="BJR792" s="24"/>
      <c r="BJS792" s="25"/>
      <c r="BJT792" s="24"/>
      <c r="BJU792" s="24"/>
      <c r="BJV792" s="24"/>
      <c r="BJW792" s="24"/>
      <c r="BJX792" s="24"/>
      <c r="BJY792" s="24"/>
      <c r="BJZ792" s="25"/>
      <c r="BKA792" s="24"/>
      <c r="BKB792" s="24"/>
      <c r="BKC792" s="24"/>
      <c r="BKD792" s="24"/>
      <c r="BKE792" s="24"/>
      <c r="BKF792" s="24"/>
      <c r="BKG792" s="25"/>
      <c r="BKH792" s="24"/>
      <c r="BKI792" s="24"/>
      <c r="BKJ792" s="24"/>
      <c r="BKK792" s="24"/>
      <c r="BKL792" s="24"/>
      <c r="BKM792" s="24"/>
      <c r="BKN792" s="25"/>
      <c r="BKO792" s="24"/>
      <c r="BKP792" s="24"/>
      <c r="BKQ792" s="24"/>
      <c r="BKR792" s="24"/>
      <c r="BKS792" s="24"/>
      <c r="BKT792" s="24"/>
      <c r="BKU792" s="25"/>
      <c r="BKV792" s="24"/>
      <c r="BKW792" s="24"/>
      <c r="BKX792" s="24"/>
      <c r="BKY792" s="24"/>
      <c r="BKZ792" s="24"/>
      <c r="BLA792" s="24"/>
      <c r="BLB792" s="25"/>
      <c r="BLC792" s="24"/>
      <c r="BLD792" s="24"/>
      <c r="BLE792" s="24"/>
      <c r="BLF792" s="24"/>
      <c r="BLG792" s="24"/>
      <c r="BLH792" s="24"/>
      <c r="BLI792" s="25"/>
      <c r="BLJ792" s="24"/>
      <c r="BLK792" s="24"/>
      <c r="BLL792" s="24"/>
      <c r="BLM792" s="24"/>
      <c r="BLN792" s="24"/>
      <c r="BLO792" s="24"/>
      <c r="BLP792" s="25"/>
      <c r="BLQ792" s="24"/>
      <c r="BLR792" s="24"/>
      <c r="BLS792" s="24"/>
      <c r="BLT792" s="24"/>
      <c r="BLU792" s="24"/>
      <c r="BLV792" s="24"/>
      <c r="BLW792" s="25"/>
      <c r="BLX792" s="24"/>
      <c r="BLY792" s="24"/>
      <c r="BLZ792" s="24"/>
      <c r="BMA792" s="24"/>
      <c r="BMB792" s="24"/>
      <c r="BMC792" s="24"/>
      <c r="BMD792" s="25"/>
      <c r="BME792" s="24"/>
      <c r="BMF792" s="24"/>
      <c r="BMG792" s="24"/>
      <c r="BMH792" s="24"/>
      <c r="BMI792" s="24"/>
      <c r="BMJ792" s="24"/>
      <c r="BMK792" s="25"/>
      <c r="BML792" s="24"/>
      <c r="BMM792" s="24"/>
      <c r="BMN792" s="24"/>
      <c r="BMO792" s="24"/>
      <c r="BMP792" s="24"/>
      <c r="BMQ792" s="24"/>
      <c r="BMR792" s="25"/>
      <c r="BMS792" s="24"/>
      <c r="BMT792" s="24"/>
      <c r="BMU792" s="24"/>
      <c r="BMV792" s="24"/>
      <c r="BMW792" s="24"/>
      <c r="BMX792" s="24"/>
      <c r="BMY792" s="25"/>
      <c r="BMZ792" s="24"/>
      <c r="BNA792" s="24"/>
      <c r="BNB792" s="24"/>
      <c r="BNC792" s="24"/>
      <c r="BND792" s="24"/>
      <c r="BNE792" s="24"/>
      <c r="BNF792" s="25"/>
      <c r="BNG792" s="24"/>
      <c r="BNH792" s="24"/>
      <c r="BNI792" s="24"/>
      <c r="BNJ792" s="24"/>
      <c r="BNK792" s="24"/>
      <c r="BNL792" s="24"/>
      <c r="BNM792" s="25"/>
      <c r="BNN792" s="24"/>
      <c r="BNO792" s="24"/>
      <c r="BNP792" s="24"/>
      <c r="BNQ792" s="24"/>
      <c r="BNR792" s="24"/>
      <c r="BNS792" s="24"/>
      <c r="BNT792" s="25"/>
      <c r="BNU792" s="24"/>
      <c r="BNV792" s="24"/>
      <c r="BNW792" s="24"/>
      <c r="BNX792" s="24"/>
      <c r="BNY792" s="24"/>
      <c r="BNZ792" s="24"/>
      <c r="BOA792" s="25"/>
      <c r="BOB792" s="24"/>
      <c r="BOC792" s="24"/>
      <c r="BOD792" s="24"/>
      <c r="BOE792" s="24"/>
      <c r="BOF792" s="24"/>
      <c r="BOG792" s="24"/>
      <c r="BOH792" s="25"/>
      <c r="BOI792" s="24"/>
      <c r="BOJ792" s="24"/>
      <c r="BOK792" s="24"/>
      <c r="BOL792" s="24"/>
      <c r="BOM792" s="24"/>
      <c r="BON792" s="24"/>
      <c r="BOO792" s="25"/>
      <c r="BOP792" s="24"/>
      <c r="BOQ792" s="24"/>
      <c r="BOR792" s="24"/>
      <c r="BOS792" s="24"/>
      <c r="BOT792" s="24"/>
      <c r="BOU792" s="24"/>
      <c r="BOV792" s="25"/>
      <c r="BOW792" s="24"/>
      <c r="BOX792" s="24"/>
      <c r="BOY792" s="24"/>
      <c r="BOZ792" s="24"/>
      <c r="BPA792" s="24"/>
      <c r="BPB792" s="24"/>
      <c r="BPC792" s="25"/>
      <c r="BPD792" s="24"/>
      <c r="BPE792" s="24"/>
      <c r="BPF792" s="24"/>
      <c r="BPG792" s="24"/>
      <c r="BPH792" s="24"/>
      <c r="BPI792" s="24"/>
      <c r="BPJ792" s="25"/>
      <c r="BPK792" s="24"/>
      <c r="BPL792" s="24"/>
      <c r="BPM792" s="24"/>
      <c r="BPN792" s="24"/>
      <c r="BPO792" s="24"/>
      <c r="BPP792" s="24"/>
      <c r="BPQ792" s="25"/>
      <c r="BPR792" s="24"/>
      <c r="BPS792" s="24"/>
      <c r="BPT792" s="24"/>
      <c r="BPU792" s="24"/>
      <c r="BPV792" s="24"/>
      <c r="BPW792" s="24"/>
      <c r="BPX792" s="25"/>
      <c r="BPY792" s="24"/>
      <c r="BPZ792" s="24"/>
      <c r="BQA792" s="24"/>
      <c r="BQB792" s="24"/>
      <c r="BQC792" s="24"/>
      <c r="BQD792" s="24"/>
      <c r="BQE792" s="25"/>
      <c r="BQF792" s="24"/>
      <c r="BQG792" s="24"/>
      <c r="BQH792" s="24"/>
      <c r="BQI792" s="24"/>
      <c r="BQJ792" s="24"/>
      <c r="BQK792" s="24"/>
      <c r="BQL792" s="25"/>
      <c r="BQM792" s="24"/>
      <c r="BQN792" s="24"/>
      <c r="BQO792" s="24"/>
      <c r="BQP792" s="24"/>
      <c r="BQQ792" s="24"/>
      <c r="BQR792" s="24"/>
      <c r="BQS792" s="25"/>
      <c r="BQT792" s="24"/>
      <c r="BQU792" s="24"/>
      <c r="BQV792" s="24"/>
      <c r="BQW792" s="24"/>
      <c r="BQX792" s="24"/>
      <c r="BQY792" s="24"/>
      <c r="BQZ792" s="25"/>
      <c r="BRA792" s="24"/>
      <c r="BRB792" s="24"/>
      <c r="BRC792" s="24"/>
      <c r="BRD792" s="24"/>
      <c r="BRE792" s="24"/>
      <c r="BRF792" s="24"/>
      <c r="BRG792" s="25"/>
      <c r="BRH792" s="24"/>
      <c r="BRI792" s="24"/>
      <c r="BRJ792" s="24"/>
      <c r="BRK792" s="24"/>
      <c r="BRL792" s="24"/>
      <c r="BRM792" s="24"/>
      <c r="BRN792" s="25"/>
      <c r="BRO792" s="24"/>
      <c r="BRP792" s="24"/>
      <c r="BRQ792" s="24"/>
      <c r="BRR792" s="24"/>
      <c r="BRS792" s="24"/>
      <c r="BRT792" s="24"/>
      <c r="BRU792" s="25"/>
      <c r="BRV792" s="24"/>
      <c r="BRW792" s="24"/>
      <c r="BRX792" s="24"/>
      <c r="BRY792" s="24"/>
      <c r="BRZ792" s="24"/>
      <c r="BSA792" s="24"/>
      <c r="BSB792" s="25"/>
      <c r="BSC792" s="24"/>
      <c r="BSD792" s="24"/>
      <c r="BSE792" s="24"/>
      <c r="BSF792" s="24"/>
      <c r="BSG792" s="24"/>
      <c r="BSH792" s="24"/>
      <c r="BSI792" s="25"/>
      <c r="BSJ792" s="24"/>
      <c r="BSK792" s="24"/>
      <c r="BSL792" s="24"/>
      <c r="BSM792" s="24"/>
      <c r="BSN792" s="24"/>
      <c r="BSO792" s="24"/>
      <c r="BSP792" s="25"/>
      <c r="BSQ792" s="24"/>
      <c r="BSR792" s="24"/>
      <c r="BSS792" s="24"/>
      <c r="BST792" s="24"/>
      <c r="BSU792" s="24"/>
      <c r="BSV792" s="24"/>
      <c r="BSW792" s="25"/>
      <c r="BSX792" s="24"/>
      <c r="BSY792" s="24"/>
      <c r="BSZ792" s="24"/>
      <c r="BTA792" s="24"/>
      <c r="BTB792" s="24"/>
      <c r="BTC792" s="24"/>
      <c r="BTD792" s="25"/>
      <c r="BTE792" s="24"/>
      <c r="BTF792" s="24"/>
      <c r="BTG792" s="24"/>
      <c r="BTH792" s="24"/>
      <c r="BTI792" s="24"/>
      <c r="BTJ792" s="24"/>
      <c r="BTK792" s="25"/>
      <c r="BTL792" s="24"/>
      <c r="BTM792" s="24"/>
      <c r="BTN792" s="24"/>
      <c r="BTO792" s="24"/>
      <c r="BTP792" s="24"/>
      <c r="BTQ792" s="24"/>
      <c r="BTR792" s="25"/>
      <c r="BTS792" s="24"/>
      <c r="BTT792" s="24"/>
      <c r="BTU792" s="24"/>
      <c r="BTV792" s="24"/>
      <c r="BTW792" s="24"/>
      <c r="BTX792" s="24"/>
      <c r="BTY792" s="25"/>
      <c r="BTZ792" s="24"/>
      <c r="BUA792" s="24"/>
      <c r="BUB792" s="24"/>
      <c r="BUC792" s="24"/>
      <c r="BUD792" s="24"/>
      <c r="BUE792" s="24"/>
      <c r="BUF792" s="25"/>
      <c r="BUG792" s="24"/>
      <c r="BUH792" s="24"/>
      <c r="BUI792" s="24"/>
      <c r="BUJ792" s="24"/>
      <c r="BUK792" s="24"/>
      <c r="BUL792" s="24"/>
      <c r="BUM792" s="25"/>
      <c r="BUN792" s="24"/>
      <c r="BUO792" s="24"/>
      <c r="BUP792" s="24"/>
      <c r="BUQ792" s="24"/>
      <c r="BUR792" s="24"/>
      <c r="BUS792" s="24"/>
      <c r="BUT792" s="25"/>
      <c r="BUU792" s="24"/>
      <c r="BUV792" s="24"/>
      <c r="BUW792" s="24"/>
      <c r="BUX792" s="24"/>
      <c r="BUY792" s="24"/>
      <c r="BUZ792" s="24"/>
      <c r="BVA792" s="25"/>
      <c r="BVB792" s="24"/>
      <c r="BVC792" s="24"/>
      <c r="BVD792" s="24"/>
      <c r="BVE792" s="24"/>
      <c r="BVF792" s="24"/>
      <c r="BVG792" s="24"/>
      <c r="BVH792" s="25"/>
      <c r="BVI792" s="24"/>
      <c r="BVJ792" s="24"/>
      <c r="BVK792" s="24"/>
      <c r="BVL792" s="24"/>
      <c r="BVM792" s="24"/>
      <c r="BVN792" s="24"/>
      <c r="BVO792" s="25"/>
      <c r="BVP792" s="24"/>
      <c r="BVQ792" s="24"/>
      <c r="BVR792" s="24"/>
      <c r="BVS792" s="24"/>
      <c r="BVT792" s="24"/>
      <c r="BVU792" s="24"/>
      <c r="BVV792" s="25"/>
      <c r="BVW792" s="24"/>
      <c r="BVX792" s="24"/>
      <c r="BVY792" s="24"/>
      <c r="BVZ792" s="24"/>
      <c r="BWA792" s="24"/>
      <c r="BWB792" s="24"/>
      <c r="BWC792" s="25"/>
      <c r="BWD792" s="24"/>
      <c r="BWE792" s="24"/>
      <c r="BWF792" s="24"/>
      <c r="BWG792" s="24"/>
      <c r="BWH792" s="24"/>
      <c r="BWI792" s="24"/>
      <c r="BWJ792" s="25"/>
      <c r="BWK792" s="24"/>
      <c r="BWL792" s="24"/>
      <c r="BWM792" s="24"/>
      <c r="BWN792" s="24"/>
      <c r="BWO792" s="24"/>
      <c r="BWP792" s="24"/>
      <c r="BWQ792" s="25"/>
      <c r="BWR792" s="24"/>
      <c r="BWS792" s="24"/>
      <c r="BWT792" s="24"/>
      <c r="BWU792" s="24"/>
      <c r="BWV792" s="24"/>
      <c r="BWW792" s="24"/>
      <c r="BWX792" s="25"/>
      <c r="BWY792" s="24"/>
      <c r="BWZ792" s="24"/>
      <c r="BXA792" s="24"/>
      <c r="BXB792" s="24"/>
      <c r="BXC792" s="24"/>
      <c r="BXD792" s="24"/>
      <c r="BXE792" s="25"/>
      <c r="BXF792" s="24"/>
      <c r="BXG792" s="24"/>
      <c r="BXH792" s="24"/>
      <c r="BXI792" s="24"/>
      <c r="BXJ792" s="24"/>
      <c r="BXK792" s="24"/>
      <c r="BXL792" s="25"/>
      <c r="BXM792" s="24"/>
      <c r="BXN792" s="24"/>
      <c r="BXO792" s="24"/>
      <c r="BXP792" s="24"/>
      <c r="BXQ792" s="24"/>
      <c r="BXR792" s="24"/>
      <c r="BXS792" s="25"/>
      <c r="BXT792" s="24"/>
      <c r="BXU792" s="24"/>
      <c r="BXV792" s="24"/>
      <c r="BXW792" s="24"/>
      <c r="BXX792" s="24"/>
      <c r="BXY792" s="24"/>
      <c r="BXZ792" s="25"/>
      <c r="BYA792" s="24"/>
      <c r="BYB792" s="24"/>
      <c r="BYC792" s="24"/>
      <c r="BYD792" s="24"/>
      <c r="BYE792" s="24"/>
      <c r="BYF792" s="24"/>
      <c r="BYG792" s="25"/>
      <c r="BYH792" s="24"/>
      <c r="BYI792" s="24"/>
      <c r="BYJ792" s="24"/>
      <c r="BYK792" s="24"/>
      <c r="BYL792" s="24"/>
      <c r="BYM792" s="24"/>
      <c r="BYN792" s="25"/>
      <c r="BYO792" s="24"/>
      <c r="BYP792" s="24"/>
      <c r="BYQ792" s="24"/>
      <c r="BYR792" s="24"/>
      <c r="BYS792" s="24"/>
      <c r="BYT792" s="24"/>
      <c r="BYU792" s="25"/>
      <c r="BYV792" s="24"/>
      <c r="BYW792" s="24"/>
      <c r="BYX792" s="24"/>
      <c r="BYY792" s="24"/>
      <c r="BYZ792" s="24"/>
      <c r="BZA792" s="24"/>
      <c r="BZB792" s="25"/>
      <c r="BZC792" s="24"/>
      <c r="BZD792" s="24"/>
      <c r="BZE792" s="24"/>
      <c r="BZF792" s="24"/>
      <c r="BZG792" s="24"/>
      <c r="BZH792" s="24"/>
      <c r="BZI792" s="25"/>
      <c r="BZJ792" s="24"/>
      <c r="BZK792" s="24"/>
      <c r="BZL792" s="24"/>
      <c r="BZM792" s="24"/>
      <c r="BZN792" s="24"/>
      <c r="BZO792" s="24"/>
      <c r="BZP792" s="25"/>
      <c r="BZQ792" s="24"/>
      <c r="BZR792" s="24"/>
      <c r="BZS792" s="24"/>
      <c r="BZT792" s="24"/>
      <c r="BZU792" s="24"/>
      <c r="BZV792" s="24"/>
      <c r="BZW792" s="25"/>
      <c r="BZX792" s="24"/>
      <c r="BZY792" s="24"/>
      <c r="BZZ792" s="24"/>
      <c r="CAA792" s="24"/>
      <c r="CAB792" s="24"/>
      <c r="CAC792" s="24"/>
      <c r="CAD792" s="25"/>
      <c r="CAE792" s="24"/>
      <c r="CAF792" s="24"/>
      <c r="CAG792" s="24"/>
      <c r="CAH792" s="24"/>
      <c r="CAI792" s="24"/>
      <c r="CAJ792" s="24"/>
      <c r="CAK792" s="25"/>
      <c r="CAL792" s="24"/>
      <c r="CAM792" s="24"/>
      <c r="CAN792" s="24"/>
      <c r="CAO792" s="24"/>
      <c r="CAP792" s="24"/>
      <c r="CAQ792" s="24"/>
      <c r="CAR792" s="25"/>
      <c r="CAS792" s="24"/>
      <c r="CAT792" s="24"/>
      <c r="CAU792" s="24"/>
      <c r="CAV792" s="24"/>
      <c r="CAW792" s="24"/>
      <c r="CAX792" s="24"/>
      <c r="CAY792" s="25"/>
      <c r="CAZ792" s="24"/>
      <c r="CBA792" s="24"/>
      <c r="CBB792" s="24"/>
      <c r="CBC792" s="24"/>
      <c r="CBD792" s="24"/>
      <c r="CBE792" s="24"/>
      <c r="CBF792" s="25"/>
      <c r="CBG792" s="24"/>
      <c r="CBH792" s="24"/>
      <c r="CBI792" s="24"/>
      <c r="CBJ792" s="24"/>
      <c r="CBK792" s="24"/>
      <c r="CBL792" s="24"/>
      <c r="CBM792" s="25"/>
      <c r="CBN792" s="24"/>
      <c r="CBO792" s="24"/>
      <c r="CBP792" s="24"/>
      <c r="CBQ792" s="24"/>
      <c r="CBR792" s="24"/>
      <c r="CBS792" s="24"/>
      <c r="CBT792" s="25"/>
      <c r="CBU792" s="24"/>
      <c r="CBV792" s="24"/>
      <c r="CBW792" s="24"/>
      <c r="CBX792" s="24"/>
      <c r="CBY792" s="24"/>
      <c r="CBZ792" s="24"/>
      <c r="CCA792" s="25"/>
      <c r="CCB792" s="24"/>
      <c r="CCC792" s="24"/>
      <c r="CCD792" s="24"/>
      <c r="CCE792" s="24"/>
      <c r="CCF792" s="24"/>
      <c r="CCG792" s="24"/>
      <c r="CCH792" s="25"/>
      <c r="CCI792" s="24"/>
      <c r="CCJ792" s="24"/>
      <c r="CCK792" s="24"/>
      <c r="CCL792" s="24"/>
      <c r="CCM792" s="24"/>
      <c r="CCN792" s="24"/>
      <c r="CCO792" s="25"/>
      <c r="CCP792" s="24"/>
      <c r="CCQ792" s="24"/>
      <c r="CCR792" s="24"/>
      <c r="CCS792" s="24"/>
      <c r="CCT792" s="24"/>
      <c r="CCU792" s="24"/>
      <c r="CCV792" s="25"/>
      <c r="CCW792" s="24"/>
      <c r="CCX792" s="24"/>
      <c r="CCY792" s="24"/>
      <c r="CCZ792" s="24"/>
      <c r="CDA792" s="24"/>
      <c r="CDB792" s="24"/>
      <c r="CDC792" s="25"/>
      <c r="CDD792" s="24"/>
      <c r="CDE792" s="24"/>
      <c r="CDF792" s="24"/>
      <c r="CDG792" s="24"/>
      <c r="CDH792" s="24"/>
      <c r="CDI792" s="24"/>
      <c r="CDJ792" s="25"/>
      <c r="CDK792" s="24"/>
      <c r="CDL792" s="24"/>
      <c r="CDM792" s="24"/>
      <c r="CDN792" s="24"/>
      <c r="CDO792" s="24"/>
      <c r="CDP792" s="24"/>
      <c r="CDQ792" s="25"/>
      <c r="CDR792" s="24"/>
      <c r="CDS792" s="24"/>
      <c r="CDT792" s="24"/>
      <c r="CDU792" s="24"/>
      <c r="CDV792" s="24"/>
      <c r="CDW792" s="24"/>
      <c r="CDX792" s="25"/>
      <c r="CDY792" s="24"/>
      <c r="CDZ792" s="24"/>
      <c r="CEA792" s="24"/>
      <c r="CEB792" s="24"/>
      <c r="CEC792" s="24"/>
      <c r="CED792" s="24"/>
      <c r="CEE792" s="25"/>
      <c r="CEF792" s="24"/>
      <c r="CEG792" s="24"/>
      <c r="CEH792" s="24"/>
      <c r="CEI792" s="24"/>
      <c r="CEJ792" s="24"/>
      <c r="CEK792" s="24"/>
      <c r="CEL792" s="25"/>
      <c r="CEM792" s="24"/>
      <c r="CEN792" s="24"/>
      <c r="CEO792" s="24"/>
      <c r="CEP792" s="24"/>
      <c r="CEQ792" s="24"/>
      <c r="CER792" s="24"/>
      <c r="CES792" s="25"/>
      <c r="CET792" s="24"/>
      <c r="CEU792" s="24"/>
      <c r="CEV792" s="24"/>
      <c r="CEW792" s="24"/>
      <c r="CEX792" s="24"/>
      <c r="CEY792" s="24"/>
      <c r="CEZ792" s="25"/>
      <c r="CFA792" s="24"/>
      <c r="CFB792" s="24"/>
      <c r="CFC792" s="24"/>
      <c r="CFD792" s="24"/>
      <c r="CFE792" s="24"/>
      <c r="CFF792" s="24"/>
      <c r="CFG792" s="25"/>
      <c r="CFH792" s="24"/>
      <c r="CFI792" s="24"/>
      <c r="CFJ792" s="24"/>
      <c r="CFK792" s="24"/>
      <c r="CFL792" s="24"/>
      <c r="CFM792" s="24"/>
      <c r="CFN792" s="25"/>
      <c r="CFO792" s="24"/>
      <c r="CFP792" s="24"/>
      <c r="CFQ792" s="24"/>
      <c r="CFR792" s="24"/>
      <c r="CFS792" s="24"/>
      <c r="CFT792" s="24"/>
      <c r="CFU792" s="25"/>
      <c r="CFV792" s="24"/>
      <c r="CFW792" s="24"/>
      <c r="CFX792" s="24"/>
      <c r="CFY792" s="24"/>
      <c r="CFZ792" s="24"/>
      <c r="CGA792" s="24"/>
      <c r="CGB792" s="25"/>
      <c r="CGC792" s="24"/>
      <c r="CGD792" s="24"/>
      <c r="CGE792" s="24"/>
      <c r="CGF792" s="24"/>
      <c r="CGG792" s="24"/>
      <c r="CGH792" s="24"/>
      <c r="CGI792" s="25"/>
      <c r="CGJ792" s="24"/>
      <c r="CGK792" s="24"/>
      <c r="CGL792" s="24"/>
      <c r="CGM792" s="24"/>
      <c r="CGN792" s="24"/>
      <c r="CGO792" s="24"/>
      <c r="CGP792" s="25"/>
      <c r="CGQ792" s="24"/>
      <c r="CGR792" s="24"/>
      <c r="CGS792" s="24"/>
      <c r="CGT792" s="24"/>
      <c r="CGU792" s="24"/>
      <c r="CGV792" s="24"/>
      <c r="CGW792" s="25"/>
      <c r="CGX792" s="24"/>
      <c r="CGY792" s="24"/>
      <c r="CGZ792" s="24"/>
      <c r="CHA792" s="24"/>
      <c r="CHB792" s="24"/>
      <c r="CHC792" s="24"/>
      <c r="CHD792" s="25"/>
      <c r="CHE792" s="24"/>
      <c r="CHF792" s="24"/>
      <c r="CHG792" s="24"/>
      <c r="CHH792" s="24"/>
      <c r="CHI792" s="24"/>
      <c r="CHJ792" s="24"/>
      <c r="CHK792" s="25"/>
      <c r="CHL792" s="24"/>
      <c r="CHM792" s="24"/>
      <c r="CHN792" s="24"/>
      <c r="CHO792" s="24"/>
      <c r="CHP792" s="24"/>
      <c r="CHQ792" s="24"/>
      <c r="CHR792" s="25"/>
      <c r="CHS792" s="24"/>
      <c r="CHT792" s="24"/>
      <c r="CHU792" s="24"/>
      <c r="CHV792" s="24"/>
      <c r="CHW792" s="24"/>
      <c r="CHX792" s="24"/>
      <c r="CHY792" s="25"/>
      <c r="CHZ792" s="24"/>
      <c r="CIA792" s="24"/>
      <c r="CIB792" s="24"/>
      <c r="CIC792" s="24"/>
      <c r="CID792" s="24"/>
      <c r="CIE792" s="24"/>
      <c r="CIF792" s="25"/>
      <c r="CIG792" s="24"/>
      <c r="CIH792" s="24"/>
      <c r="CII792" s="24"/>
      <c r="CIJ792" s="24"/>
      <c r="CIK792" s="24"/>
      <c r="CIL792" s="24"/>
      <c r="CIM792" s="25"/>
      <c r="CIN792" s="24"/>
      <c r="CIO792" s="24"/>
      <c r="CIP792" s="24"/>
      <c r="CIQ792" s="24"/>
      <c r="CIR792" s="24"/>
      <c r="CIS792" s="24"/>
      <c r="CIT792" s="25"/>
      <c r="CIU792" s="24"/>
      <c r="CIV792" s="24"/>
      <c r="CIW792" s="24"/>
      <c r="CIX792" s="24"/>
      <c r="CIY792" s="24"/>
      <c r="CIZ792" s="24"/>
      <c r="CJA792" s="25"/>
      <c r="CJB792" s="24"/>
      <c r="CJC792" s="24"/>
      <c r="CJD792" s="24"/>
      <c r="CJE792" s="24"/>
      <c r="CJF792" s="24"/>
      <c r="CJG792" s="24"/>
      <c r="CJH792" s="25"/>
      <c r="CJI792" s="24"/>
      <c r="CJJ792" s="24"/>
      <c r="CJK792" s="24"/>
      <c r="CJL792" s="24"/>
      <c r="CJM792" s="24"/>
      <c r="CJN792" s="24"/>
      <c r="CJO792" s="25"/>
      <c r="CJP792" s="24"/>
      <c r="CJQ792" s="24"/>
      <c r="CJR792" s="24"/>
      <c r="CJS792" s="24"/>
      <c r="CJT792" s="24"/>
      <c r="CJU792" s="24"/>
      <c r="CJV792" s="25"/>
      <c r="CJW792" s="24"/>
      <c r="CJX792" s="24"/>
      <c r="CJY792" s="24"/>
      <c r="CJZ792" s="24"/>
      <c r="CKA792" s="24"/>
      <c r="CKB792" s="24"/>
      <c r="CKC792" s="25"/>
      <c r="CKD792" s="24"/>
      <c r="CKE792" s="24"/>
      <c r="CKF792" s="24"/>
      <c r="CKG792" s="24"/>
      <c r="CKH792" s="24"/>
      <c r="CKI792" s="24"/>
      <c r="CKJ792" s="25"/>
      <c r="CKK792" s="24"/>
      <c r="CKL792" s="24"/>
      <c r="CKM792" s="24"/>
      <c r="CKN792" s="24"/>
      <c r="CKO792" s="24"/>
      <c r="CKP792" s="24"/>
      <c r="CKQ792" s="25"/>
      <c r="CKR792" s="24"/>
      <c r="CKS792" s="24"/>
      <c r="CKT792" s="24"/>
      <c r="CKU792" s="24"/>
      <c r="CKV792" s="24"/>
      <c r="CKW792" s="24"/>
      <c r="CKX792" s="25"/>
      <c r="CKY792" s="24"/>
      <c r="CKZ792" s="24"/>
      <c r="CLA792" s="24"/>
      <c r="CLB792" s="24"/>
      <c r="CLC792" s="24"/>
      <c r="CLD792" s="24"/>
      <c r="CLE792" s="25"/>
      <c r="CLF792" s="24"/>
      <c r="CLG792" s="24"/>
      <c r="CLH792" s="24"/>
      <c r="CLI792" s="24"/>
      <c r="CLJ792" s="24"/>
      <c r="CLK792" s="24"/>
      <c r="CLL792" s="25"/>
      <c r="CLM792" s="24"/>
      <c r="CLN792" s="24"/>
      <c r="CLO792" s="24"/>
      <c r="CLP792" s="24"/>
      <c r="CLQ792" s="24"/>
      <c r="CLR792" s="24"/>
      <c r="CLS792" s="25"/>
      <c r="CLT792" s="24"/>
      <c r="CLU792" s="24"/>
      <c r="CLV792" s="24"/>
      <c r="CLW792" s="24"/>
      <c r="CLX792" s="24"/>
      <c r="CLY792" s="24"/>
      <c r="CLZ792" s="25"/>
      <c r="CMA792" s="24"/>
      <c r="CMB792" s="24"/>
      <c r="CMC792" s="24"/>
      <c r="CMD792" s="24"/>
      <c r="CME792" s="24"/>
      <c r="CMF792" s="24"/>
      <c r="CMG792" s="25"/>
      <c r="CMH792" s="24"/>
      <c r="CMI792" s="24"/>
      <c r="CMJ792" s="24"/>
      <c r="CMK792" s="24"/>
      <c r="CML792" s="24"/>
      <c r="CMM792" s="24"/>
      <c r="CMN792" s="25"/>
      <c r="CMO792" s="24"/>
      <c r="CMP792" s="24"/>
      <c r="CMQ792" s="24"/>
      <c r="CMR792" s="24"/>
      <c r="CMS792" s="24"/>
      <c r="CMT792" s="24"/>
      <c r="CMU792" s="25"/>
      <c r="CMV792" s="24"/>
      <c r="CMW792" s="24"/>
      <c r="CMX792" s="24"/>
      <c r="CMY792" s="24"/>
      <c r="CMZ792" s="24"/>
      <c r="CNA792" s="24"/>
      <c r="CNB792" s="25"/>
      <c r="CNC792" s="24"/>
      <c r="CND792" s="24"/>
      <c r="CNE792" s="24"/>
      <c r="CNF792" s="24"/>
      <c r="CNG792" s="24"/>
      <c r="CNH792" s="24"/>
      <c r="CNI792" s="25"/>
      <c r="CNJ792" s="24"/>
      <c r="CNK792" s="24"/>
      <c r="CNL792" s="24"/>
      <c r="CNM792" s="24"/>
      <c r="CNN792" s="24"/>
      <c r="CNO792" s="24"/>
      <c r="CNP792" s="25"/>
      <c r="CNQ792" s="24"/>
      <c r="CNR792" s="24"/>
      <c r="CNS792" s="24"/>
      <c r="CNT792" s="24"/>
      <c r="CNU792" s="24"/>
      <c r="CNV792" s="24"/>
      <c r="CNW792" s="25"/>
      <c r="CNX792" s="24"/>
      <c r="CNY792" s="24"/>
      <c r="CNZ792" s="24"/>
      <c r="COA792" s="24"/>
      <c r="COB792" s="24"/>
      <c r="COC792" s="24"/>
      <c r="COD792" s="25"/>
      <c r="COE792" s="24"/>
      <c r="COF792" s="24"/>
      <c r="COG792" s="24"/>
      <c r="COH792" s="24"/>
      <c r="COI792" s="24"/>
      <c r="COJ792" s="24"/>
      <c r="COK792" s="25"/>
      <c r="COL792" s="24"/>
      <c r="COM792" s="24"/>
      <c r="CON792" s="24"/>
      <c r="COO792" s="24"/>
      <c r="COP792" s="24"/>
      <c r="COQ792" s="24"/>
      <c r="COR792" s="25"/>
      <c r="COS792" s="24"/>
      <c r="COT792" s="24"/>
      <c r="COU792" s="24"/>
      <c r="COV792" s="24"/>
      <c r="COW792" s="24"/>
      <c r="COX792" s="24"/>
      <c r="COY792" s="25"/>
      <c r="COZ792" s="24"/>
      <c r="CPA792" s="24"/>
      <c r="CPB792" s="24"/>
      <c r="CPC792" s="24"/>
      <c r="CPD792" s="24"/>
      <c r="CPE792" s="24"/>
      <c r="CPF792" s="25"/>
      <c r="CPG792" s="24"/>
      <c r="CPH792" s="24"/>
      <c r="CPI792" s="24"/>
      <c r="CPJ792" s="24"/>
      <c r="CPK792" s="24"/>
      <c r="CPL792" s="24"/>
      <c r="CPM792" s="25"/>
      <c r="CPN792" s="24"/>
      <c r="CPO792" s="24"/>
      <c r="CPP792" s="24"/>
      <c r="CPQ792" s="24"/>
      <c r="CPR792" s="24"/>
      <c r="CPS792" s="24"/>
      <c r="CPT792" s="25"/>
      <c r="CPU792" s="24"/>
      <c r="CPV792" s="24"/>
      <c r="CPW792" s="24"/>
      <c r="CPX792" s="24"/>
      <c r="CPY792" s="24"/>
      <c r="CPZ792" s="24"/>
      <c r="CQA792" s="25"/>
      <c r="CQB792" s="24"/>
      <c r="CQC792" s="24"/>
      <c r="CQD792" s="24"/>
      <c r="CQE792" s="24"/>
      <c r="CQF792" s="24"/>
      <c r="CQG792" s="24"/>
      <c r="CQH792" s="25"/>
      <c r="CQI792" s="24"/>
      <c r="CQJ792" s="24"/>
      <c r="CQK792" s="24"/>
      <c r="CQL792" s="24"/>
      <c r="CQM792" s="24"/>
      <c r="CQN792" s="24"/>
      <c r="CQO792" s="25"/>
      <c r="CQP792" s="24"/>
      <c r="CQQ792" s="24"/>
      <c r="CQR792" s="24"/>
      <c r="CQS792" s="24"/>
      <c r="CQT792" s="24"/>
      <c r="CQU792" s="24"/>
      <c r="CQV792" s="25"/>
      <c r="CQW792" s="24"/>
      <c r="CQX792" s="24"/>
      <c r="CQY792" s="24"/>
      <c r="CQZ792" s="24"/>
      <c r="CRA792" s="24"/>
      <c r="CRB792" s="24"/>
      <c r="CRC792" s="25"/>
      <c r="CRD792" s="24"/>
      <c r="CRE792" s="24"/>
      <c r="CRF792" s="24"/>
      <c r="CRG792" s="24"/>
      <c r="CRH792" s="24"/>
      <c r="CRI792" s="24"/>
      <c r="CRJ792" s="25"/>
      <c r="CRK792" s="24"/>
      <c r="CRL792" s="24"/>
      <c r="CRM792" s="24"/>
      <c r="CRN792" s="24"/>
      <c r="CRO792" s="24"/>
      <c r="CRP792" s="24"/>
      <c r="CRQ792" s="25"/>
      <c r="CRR792" s="24"/>
      <c r="CRS792" s="24"/>
      <c r="CRT792" s="24"/>
      <c r="CRU792" s="24"/>
      <c r="CRV792" s="24"/>
      <c r="CRW792" s="24"/>
      <c r="CRX792" s="25"/>
      <c r="CRY792" s="24"/>
      <c r="CRZ792" s="24"/>
      <c r="CSA792" s="24"/>
      <c r="CSB792" s="24"/>
      <c r="CSC792" s="24"/>
      <c r="CSD792" s="24"/>
      <c r="CSE792" s="25"/>
      <c r="CSF792" s="24"/>
      <c r="CSG792" s="24"/>
      <c r="CSH792" s="24"/>
      <c r="CSI792" s="24"/>
      <c r="CSJ792" s="24"/>
      <c r="CSK792" s="24"/>
      <c r="CSL792" s="25"/>
      <c r="CSM792" s="24"/>
      <c r="CSN792" s="24"/>
      <c r="CSO792" s="24"/>
      <c r="CSP792" s="24"/>
      <c r="CSQ792" s="24"/>
      <c r="CSR792" s="24"/>
      <c r="CSS792" s="25"/>
      <c r="CST792" s="24"/>
      <c r="CSU792" s="24"/>
      <c r="CSV792" s="24"/>
      <c r="CSW792" s="24"/>
      <c r="CSX792" s="24"/>
      <c r="CSY792" s="24"/>
      <c r="CSZ792" s="25"/>
      <c r="CTA792" s="24"/>
      <c r="CTB792" s="24"/>
      <c r="CTC792" s="24"/>
      <c r="CTD792" s="24"/>
      <c r="CTE792" s="24"/>
      <c r="CTF792" s="24"/>
      <c r="CTG792" s="25"/>
      <c r="CTH792" s="24"/>
      <c r="CTI792" s="24"/>
      <c r="CTJ792" s="24"/>
      <c r="CTK792" s="24"/>
      <c r="CTL792" s="24"/>
      <c r="CTM792" s="24"/>
      <c r="CTN792" s="25"/>
      <c r="CTO792" s="24"/>
      <c r="CTP792" s="24"/>
      <c r="CTQ792" s="24"/>
      <c r="CTR792" s="24"/>
      <c r="CTS792" s="24"/>
      <c r="CTT792" s="24"/>
      <c r="CTU792" s="25"/>
      <c r="CTV792" s="24"/>
      <c r="CTW792" s="24"/>
      <c r="CTX792" s="24"/>
      <c r="CTY792" s="24"/>
      <c r="CTZ792" s="24"/>
      <c r="CUA792" s="24"/>
      <c r="CUB792" s="25"/>
      <c r="CUC792" s="24"/>
      <c r="CUD792" s="24"/>
      <c r="CUE792" s="24"/>
      <c r="CUF792" s="24"/>
      <c r="CUG792" s="24"/>
      <c r="CUH792" s="24"/>
      <c r="CUI792" s="25"/>
      <c r="CUJ792" s="24"/>
      <c r="CUK792" s="24"/>
      <c r="CUL792" s="24"/>
      <c r="CUM792" s="24"/>
      <c r="CUN792" s="24"/>
      <c r="CUO792" s="24"/>
      <c r="CUP792" s="25"/>
      <c r="CUQ792" s="24"/>
      <c r="CUR792" s="24"/>
      <c r="CUS792" s="24"/>
      <c r="CUT792" s="24"/>
      <c r="CUU792" s="24"/>
      <c r="CUV792" s="24"/>
      <c r="CUW792" s="25"/>
      <c r="CUX792" s="24"/>
      <c r="CUY792" s="24"/>
      <c r="CUZ792" s="24"/>
      <c r="CVA792" s="24"/>
      <c r="CVB792" s="24"/>
      <c r="CVC792" s="24"/>
      <c r="CVD792" s="25"/>
      <c r="CVE792" s="24"/>
      <c r="CVF792" s="24"/>
      <c r="CVG792" s="24"/>
      <c r="CVH792" s="24"/>
      <c r="CVI792" s="24"/>
      <c r="CVJ792" s="24"/>
      <c r="CVK792" s="25"/>
      <c r="CVL792" s="24"/>
      <c r="CVM792" s="24"/>
      <c r="CVN792" s="24"/>
      <c r="CVO792" s="24"/>
      <c r="CVP792" s="24"/>
      <c r="CVQ792" s="24"/>
      <c r="CVR792" s="25"/>
      <c r="CVS792" s="24"/>
      <c r="CVT792" s="24"/>
      <c r="CVU792" s="24"/>
      <c r="CVV792" s="24"/>
      <c r="CVW792" s="24"/>
      <c r="CVX792" s="24"/>
      <c r="CVY792" s="25"/>
      <c r="CVZ792" s="24"/>
      <c r="CWA792" s="24"/>
      <c r="CWB792" s="24"/>
      <c r="CWC792" s="24"/>
      <c r="CWD792" s="24"/>
      <c r="CWE792" s="24"/>
      <c r="CWF792" s="25"/>
      <c r="CWG792" s="24"/>
      <c r="CWH792" s="24"/>
      <c r="CWI792" s="24"/>
      <c r="CWJ792" s="24"/>
      <c r="CWK792" s="24"/>
      <c r="CWL792" s="24"/>
      <c r="CWM792" s="25"/>
      <c r="CWN792" s="24"/>
      <c r="CWO792" s="24"/>
      <c r="CWP792" s="24"/>
      <c r="CWQ792" s="24"/>
      <c r="CWR792" s="24"/>
      <c r="CWS792" s="24"/>
      <c r="CWT792" s="25"/>
      <c r="CWU792" s="24"/>
      <c r="CWV792" s="24"/>
      <c r="CWW792" s="24"/>
      <c r="CWX792" s="24"/>
      <c r="CWY792" s="24"/>
      <c r="CWZ792" s="24"/>
      <c r="CXA792" s="25"/>
      <c r="CXB792" s="24"/>
      <c r="CXC792" s="24"/>
      <c r="CXD792" s="24"/>
      <c r="CXE792" s="24"/>
      <c r="CXF792" s="24"/>
      <c r="CXG792" s="24"/>
      <c r="CXH792" s="25"/>
      <c r="CXI792" s="24"/>
      <c r="CXJ792" s="24"/>
      <c r="CXK792" s="24"/>
      <c r="CXL792" s="24"/>
      <c r="CXM792" s="24"/>
      <c r="CXN792" s="24"/>
      <c r="CXO792" s="25"/>
      <c r="CXP792" s="24"/>
      <c r="CXQ792" s="24"/>
      <c r="CXR792" s="24"/>
      <c r="CXS792" s="24"/>
      <c r="CXT792" s="24"/>
      <c r="CXU792" s="24"/>
      <c r="CXV792" s="25"/>
      <c r="CXW792" s="24"/>
      <c r="CXX792" s="24"/>
      <c r="CXY792" s="24"/>
      <c r="CXZ792" s="24"/>
      <c r="CYA792" s="24"/>
      <c r="CYB792" s="24"/>
      <c r="CYC792" s="25"/>
      <c r="CYD792" s="24"/>
      <c r="CYE792" s="24"/>
      <c r="CYF792" s="24"/>
      <c r="CYG792" s="24"/>
      <c r="CYH792" s="24"/>
      <c r="CYI792" s="24"/>
      <c r="CYJ792" s="25"/>
      <c r="CYK792" s="24"/>
      <c r="CYL792" s="24"/>
      <c r="CYM792" s="24"/>
      <c r="CYN792" s="24"/>
      <c r="CYO792" s="24"/>
      <c r="CYP792" s="24"/>
      <c r="CYQ792" s="25"/>
      <c r="CYR792" s="24"/>
      <c r="CYS792" s="24"/>
      <c r="CYT792" s="24"/>
      <c r="CYU792" s="24"/>
      <c r="CYV792" s="24"/>
      <c r="CYW792" s="24"/>
      <c r="CYX792" s="25"/>
      <c r="CYY792" s="24"/>
      <c r="CYZ792" s="24"/>
      <c r="CZA792" s="24"/>
      <c r="CZB792" s="24"/>
      <c r="CZC792" s="24"/>
      <c r="CZD792" s="24"/>
      <c r="CZE792" s="25"/>
      <c r="CZF792" s="24"/>
      <c r="CZG792" s="24"/>
      <c r="CZH792" s="24"/>
      <c r="CZI792" s="24"/>
      <c r="CZJ792" s="24"/>
      <c r="CZK792" s="24"/>
      <c r="CZL792" s="25"/>
      <c r="CZM792" s="24"/>
      <c r="CZN792" s="24"/>
      <c r="CZO792" s="24"/>
      <c r="CZP792" s="24"/>
      <c r="CZQ792" s="24"/>
      <c r="CZR792" s="24"/>
      <c r="CZS792" s="25"/>
      <c r="CZT792" s="24"/>
      <c r="CZU792" s="24"/>
      <c r="CZV792" s="24"/>
      <c r="CZW792" s="24"/>
      <c r="CZX792" s="24"/>
      <c r="CZY792" s="24"/>
      <c r="CZZ792" s="25"/>
      <c r="DAA792" s="24"/>
      <c r="DAB792" s="24"/>
      <c r="DAC792" s="24"/>
      <c r="DAD792" s="24"/>
      <c r="DAE792" s="24"/>
      <c r="DAF792" s="24"/>
      <c r="DAG792" s="25"/>
      <c r="DAH792" s="24"/>
      <c r="DAI792" s="24"/>
      <c r="DAJ792" s="24"/>
      <c r="DAK792" s="24"/>
      <c r="DAL792" s="24"/>
      <c r="DAM792" s="24"/>
      <c r="DAN792" s="25"/>
      <c r="DAO792" s="24"/>
      <c r="DAP792" s="24"/>
      <c r="DAQ792" s="24"/>
      <c r="DAR792" s="24"/>
      <c r="DAS792" s="24"/>
      <c r="DAT792" s="24"/>
      <c r="DAU792" s="25"/>
      <c r="DAV792" s="24"/>
      <c r="DAW792" s="24"/>
      <c r="DAX792" s="24"/>
      <c r="DAY792" s="24"/>
      <c r="DAZ792" s="24"/>
      <c r="DBA792" s="24"/>
      <c r="DBB792" s="25"/>
      <c r="DBC792" s="24"/>
      <c r="DBD792" s="24"/>
      <c r="DBE792" s="24"/>
      <c r="DBF792" s="24"/>
      <c r="DBG792" s="24"/>
      <c r="DBH792" s="24"/>
      <c r="DBI792" s="25"/>
      <c r="DBJ792" s="24"/>
      <c r="DBK792" s="24"/>
      <c r="DBL792" s="24"/>
      <c r="DBM792" s="24"/>
      <c r="DBN792" s="24"/>
      <c r="DBO792" s="24"/>
      <c r="DBP792" s="25"/>
      <c r="DBQ792" s="24"/>
      <c r="DBR792" s="24"/>
      <c r="DBS792" s="24"/>
      <c r="DBT792" s="24"/>
      <c r="DBU792" s="24"/>
      <c r="DBV792" s="24"/>
      <c r="DBW792" s="25"/>
      <c r="DBX792" s="24"/>
      <c r="DBY792" s="24"/>
      <c r="DBZ792" s="24"/>
      <c r="DCA792" s="24"/>
      <c r="DCB792" s="24"/>
      <c r="DCC792" s="24"/>
      <c r="DCD792" s="25"/>
      <c r="DCE792" s="24"/>
      <c r="DCF792" s="24"/>
      <c r="DCG792" s="24"/>
      <c r="DCH792" s="24"/>
      <c r="DCI792" s="24"/>
      <c r="DCJ792" s="24"/>
      <c r="DCK792" s="25"/>
      <c r="DCL792" s="24"/>
      <c r="DCM792" s="24"/>
      <c r="DCN792" s="24"/>
      <c r="DCO792" s="24"/>
      <c r="DCP792" s="24"/>
      <c r="DCQ792" s="24"/>
      <c r="DCR792" s="25"/>
      <c r="DCS792" s="24"/>
      <c r="DCT792" s="24"/>
      <c r="DCU792" s="24"/>
      <c r="DCV792" s="24"/>
      <c r="DCW792" s="24"/>
      <c r="DCX792" s="24"/>
      <c r="DCY792" s="25"/>
      <c r="DCZ792" s="24"/>
      <c r="DDA792" s="24"/>
      <c r="DDB792" s="24"/>
      <c r="DDC792" s="24"/>
      <c r="DDD792" s="24"/>
      <c r="DDE792" s="24"/>
      <c r="DDF792" s="25"/>
      <c r="DDG792" s="24"/>
      <c r="DDH792" s="24"/>
      <c r="DDI792" s="24"/>
      <c r="DDJ792" s="24"/>
      <c r="DDK792" s="24"/>
      <c r="DDL792" s="24"/>
      <c r="DDM792" s="25"/>
      <c r="DDN792" s="24"/>
      <c r="DDO792" s="24"/>
      <c r="DDP792" s="24"/>
      <c r="DDQ792" s="24"/>
      <c r="DDR792" s="24"/>
      <c r="DDS792" s="24"/>
      <c r="DDT792" s="25"/>
      <c r="DDU792" s="24"/>
      <c r="DDV792" s="24"/>
      <c r="DDW792" s="24"/>
      <c r="DDX792" s="24"/>
      <c r="DDY792" s="24"/>
      <c r="DDZ792" s="24"/>
      <c r="DEA792" s="25"/>
      <c r="DEB792" s="24"/>
      <c r="DEC792" s="24"/>
      <c r="DED792" s="24"/>
      <c r="DEE792" s="24"/>
      <c r="DEF792" s="24"/>
      <c r="DEG792" s="24"/>
      <c r="DEH792" s="25"/>
      <c r="DEI792" s="24"/>
      <c r="DEJ792" s="24"/>
      <c r="DEK792" s="24"/>
      <c r="DEL792" s="24"/>
      <c r="DEM792" s="24"/>
      <c r="DEN792" s="24"/>
      <c r="DEO792" s="25"/>
      <c r="DEP792" s="24"/>
      <c r="DEQ792" s="24"/>
      <c r="DER792" s="24"/>
      <c r="DES792" s="24"/>
      <c r="DET792" s="24"/>
      <c r="DEU792" s="24"/>
      <c r="DEV792" s="25"/>
      <c r="DEW792" s="24"/>
      <c r="DEX792" s="24"/>
      <c r="DEY792" s="24"/>
      <c r="DEZ792" s="24"/>
      <c r="DFA792" s="24"/>
      <c r="DFB792" s="24"/>
      <c r="DFC792" s="25"/>
      <c r="DFD792" s="24"/>
      <c r="DFE792" s="24"/>
      <c r="DFF792" s="24"/>
      <c r="DFG792" s="24"/>
      <c r="DFH792" s="24"/>
      <c r="DFI792" s="24"/>
      <c r="DFJ792" s="25"/>
      <c r="DFK792" s="24"/>
      <c r="DFL792" s="24"/>
      <c r="DFM792" s="24"/>
      <c r="DFN792" s="24"/>
      <c r="DFO792" s="24"/>
      <c r="DFP792" s="24"/>
      <c r="DFQ792" s="25"/>
      <c r="DFR792" s="24"/>
      <c r="DFS792" s="24"/>
      <c r="DFT792" s="24"/>
      <c r="DFU792" s="24"/>
      <c r="DFV792" s="24"/>
      <c r="DFW792" s="24"/>
      <c r="DFX792" s="25"/>
      <c r="DFY792" s="24"/>
      <c r="DFZ792" s="24"/>
      <c r="DGA792" s="24"/>
      <c r="DGB792" s="24"/>
      <c r="DGC792" s="24"/>
      <c r="DGD792" s="24"/>
      <c r="DGE792" s="25"/>
      <c r="DGF792" s="24"/>
      <c r="DGG792" s="24"/>
      <c r="DGH792" s="24"/>
      <c r="DGI792" s="24"/>
      <c r="DGJ792" s="24"/>
      <c r="DGK792" s="24"/>
      <c r="DGL792" s="25"/>
      <c r="DGM792" s="24"/>
      <c r="DGN792" s="24"/>
      <c r="DGO792" s="24"/>
      <c r="DGP792" s="24"/>
      <c r="DGQ792" s="24"/>
      <c r="DGR792" s="24"/>
      <c r="DGS792" s="25"/>
      <c r="DGT792" s="24"/>
      <c r="DGU792" s="24"/>
      <c r="DGV792" s="24"/>
      <c r="DGW792" s="24"/>
      <c r="DGX792" s="24"/>
      <c r="DGY792" s="24"/>
      <c r="DGZ792" s="25"/>
      <c r="DHA792" s="24"/>
      <c r="DHB792" s="24"/>
      <c r="DHC792" s="24"/>
      <c r="DHD792" s="24"/>
      <c r="DHE792" s="24"/>
      <c r="DHF792" s="24"/>
      <c r="DHG792" s="25"/>
      <c r="DHH792" s="24"/>
      <c r="DHI792" s="24"/>
      <c r="DHJ792" s="24"/>
      <c r="DHK792" s="24"/>
      <c r="DHL792" s="24"/>
      <c r="DHM792" s="24"/>
      <c r="DHN792" s="25"/>
      <c r="DHO792" s="24"/>
      <c r="DHP792" s="24"/>
      <c r="DHQ792" s="24"/>
      <c r="DHR792" s="24"/>
      <c r="DHS792" s="24"/>
      <c r="DHT792" s="24"/>
      <c r="DHU792" s="25"/>
      <c r="DHV792" s="24"/>
      <c r="DHW792" s="24"/>
      <c r="DHX792" s="24"/>
      <c r="DHY792" s="24"/>
      <c r="DHZ792" s="24"/>
      <c r="DIA792" s="24"/>
      <c r="DIB792" s="25"/>
      <c r="DIC792" s="24"/>
      <c r="DID792" s="24"/>
      <c r="DIE792" s="24"/>
      <c r="DIF792" s="24"/>
      <c r="DIG792" s="24"/>
      <c r="DIH792" s="24"/>
      <c r="DII792" s="25"/>
      <c r="DIJ792" s="24"/>
      <c r="DIK792" s="24"/>
      <c r="DIL792" s="24"/>
      <c r="DIM792" s="24"/>
      <c r="DIN792" s="24"/>
      <c r="DIO792" s="24"/>
      <c r="DIP792" s="25"/>
      <c r="DIQ792" s="24"/>
      <c r="DIR792" s="24"/>
      <c r="DIS792" s="24"/>
      <c r="DIT792" s="24"/>
      <c r="DIU792" s="24"/>
      <c r="DIV792" s="24"/>
      <c r="DIW792" s="25"/>
      <c r="DIX792" s="24"/>
      <c r="DIY792" s="24"/>
      <c r="DIZ792" s="24"/>
      <c r="DJA792" s="24"/>
      <c r="DJB792" s="24"/>
      <c r="DJC792" s="24"/>
      <c r="DJD792" s="25"/>
      <c r="DJE792" s="24"/>
      <c r="DJF792" s="24"/>
      <c r="DJG792" s="24"/>
      <c r="DJH792" s="24"/>
      <c r="DJI792" s="24"/>
      <c r="DJJ792" s="24"/>
      <c r="DJK792" s="25"/>
      <c r="DJL792" s="24"/>
      <c r="DJM792" s="24"/>
      <c r="DJN792" s="24"/>
      <c r="DJO792" s="24"/>
      <c r="DJP792" s="24"/>
      <c r="DJQ792" s="24"/>
      <c r="DJR792" s="25"/>
      <c r="DJS792" s="24"/>
      <c r="DJT792" s="24"/>
      <c r="DJU792" s="24"/>
      <c r="DJV792" s="24"/>
      <c r="DJW792" s="24"/>
      <c r="DJX792" s="24"/>
      <c r="DJY792" s="25"/>
      <c r="DJZ792" s="24"/>
      <c r="DKA792" s="24"/>
      <c r="DKB792" s="24"/>
      <c r="DKC792" s="24"/>
      <c r="DKD792" s="24"/>
      <c r="DKE792" s="24"/>
      <c r="DKF792" s="25"/>
      <c r="DKG792" s="24"/>
      <c r="DKH792" s="24"/>
      <c r="DKI792" s="24"/>
      <c r="DKJ792" s="24"/>
      <c r="DKK792" s="24"/>
      <c r="DKL792" s="24"/>
      <c r="DKM792" s="25"/>
      <c r="DKN792" s="24"/>
      <c r="DKO792" s="24"/>
      <c r="DKP792" s="24"/>
      <c r="DKQ792" s="24"/>
      <c r="DKR792" s="24"/>
      <c r="DKS792" s="24"/>
      <c r="DKT792" s="25"/>
      <c r="DKU792" s="24"/>
      <c r="DKV792" s="24"/>
      <c r="DKW792" s="24"/>
      <c r="DKX792" s="24"/>
      <c r="DKY792" s="24"/>
      <c r="DKZ792" s="24"/>
      <c r="DLA792" s="25"/>
      <c r="DLB792" s="24"/>
      <c r="DLC792" s="24"/>
      <c r="DLD792" s="24"/>
      <c r="DLE792" s="24"/>
      <c r="DLF792" s="24"/>
      <c r="DLG792" s="24"/>
      <c r="DLH792" s="25"/>
      <c r="DLI792" s="24"/>
      <c r="DLJ792" s="24"/>
      <c r="DLK792" s="24"/>
      <c r="DLL792" s="24"/>
      <c r="DLM792" s="24"/>
      <c r="DLN792" s="24"/>
      <c r="DLO792" s="25"/>
      <c r="DLP792" s="24"/>
      <c r="DLQ792" s="24"/>
      <c r="DLR792" s="24"/>
      <c r="DLS792" s="24"/>
      <c r="DLT792" s="24"/>
      <c r="DLU792" s="24"/>
      <c r="DLV792" s="25"/>
      <c r="DLW792" s="24"/>
      <c r="DLX792" s="24"/>
      <c r="DLY792" s="24"/>
      <c r="DLZ792" s="24"/>
      <c r="DMA792" s="24"/>
      <c r="DMB792" s="24"/>
      <c r="DMC792" s="25"/>
      <c r="DMD792" s="24"/>
      <c r="DME792" s="24"/>
      <c r="DMF792" s="24"/>
      <c r="DMG792" s="24"/>
      <c r="DMH792" s="24"/>
      <c r="DMI792" s="24"/>
      <c r="DMJ792" s="25"/>
      <c r="DMK792" s="24"/>
      <c r="DML792" s="24"/>
      <c r="DMM792" s="24"/>
      <c r="DMN792" s="24"/>
      <c r="DMO792" s="24"/>
      <c r="DMP792" s="24"/>
      <c r="DMQ792" s="25"/>
      <c r="DMR792" s="24"/>
      <c r="DMS792" s="24"/>
      <c r="DMT792" s="24"/>
      <c r="DMU792" s="24"/>
      <c r="DMV792" s="24"/>
      <c r="DMW792" s="24"/>
      <c r="DMX792" s="25"/>
      <c r="DMY792" s="24"/>
      <c r="DMZ792" s="24"/>
      <c r="DNA792" s="24"/>
      <c r="DNB792" s="24"/>
      <c r="DNC792" s="24"/>
      <c r="DND792" s="24"/>
      <c r="DNE792" s="25"/>
      <c r="DNF792" s="24"/>
      <c r="DNG792" s="24"/>
      <c r="DNH792" s="24"/>
      <c r="DNI792" s="24"/>
      <c r="DNJ792" s="24"/>
      <c r="DNK792" s="24"/>
      <c r="DNL792" s="25"/>
      <c r="DNM792" s="24"/>
      <c r="DNN792" s="24"/>
      <c r="DNO792" s="24"/>
      <c r="DNP792" s="24"/>
      <c r="DNQ792" s="24"/>
      <c r="DNR792" s="24"/>
      <c r="DNS792" s="25"/>
      <c r="DNT792" s="24"/>
      <c r="DNU792" s="24"/>
      <c r="DNV792" s="24"/>
      <c r="DNW792" s="24"/>
      <c r="DNX792" s="24"/>
      <c r="DNY792" s="24"/>
      <c r="DNZ792" s="25"/>
      <c r="DOA792" s="24"/>
      <c r="DOB792" s="24"/>
      <c r="DOC792" s="24"/>
      <c r="DOD792" s="24"/>
      <c r="DOE792" s="24"/>
      <c r="DOF792" s="24"/>
      <c r="DOG792" s="25"/>
      <c r="DOH792" s="24"/>
      <c r="DOI792" s="24"/>
      <c r="DOJ792" s="24"/>
      <c r="DOK792" s="24"/>
      <c r="DOL792" s="24"/>
      <c r="DOM792" s="24"/>
      <c r="DON792" s="25"/>
      <c r="DOO792" s="24"/>
      <c r="DOP792" s="24"/>
      <c r="DOQ792" s="24"/>
      <c r="DOR792" s="24"/>
      <c r="DOS792" s="24"/>
      <c r="DOT792" s="24"/>
      <c r="DOU792" s="25"/>
      <c r="DOV792" s="24"/>
      <c r="DOW792" s="24"/>
      <c r="DOX792" s="24"/>
      <c r="DOY792" s="24"/>
      <c r="DOZ792" s="24"/>
      <c r="DPA792" s="24"/>
      <c r="DPB792" s="25"/>
      <c r="DPC792" s="24"/>
      <c r="DPD792" s="24"/>
      <c r="DPE792" s="24"/>
      <c r="DPF792" s="24"/>
      <c r="DPG792" s="24"/>
      <c r="DPH792" s="24"/>
      <c r="DPI792" s="25"/>
      <c r="DPJ792" s="24"/>
      <c r="DPK792" s="24"/>
      <c r="DPL792" s="24"/>
      <c r="DPM792" s="24"/>
      <c r="DPN792" s="24"/>
      <c r="DPO792" s="24"/>
      <c r="DPP792" s="25"/>
      <c r="DPQ792" s="24"/>
      <c r="DPR792" s="24"/>
      <c r="DPS792" s="24"/>
      <c r="DPT792" s="24"/>
      <c r="DPU792" s="24"/>
      <c r="DPV792" s="24"/>
      <c r="DPW792" s="25"/>
      <c r="DPX792" s="24"/>
      <c r="DPY792" s="24"/>
      <c r="DPZ792" s="24"/>
      <c r="DQA792" s="24"/>
      <c r="DQB792" s="24"/>
      <c r="DQC792" s="24"/>
      <c r="DQD792" s="25"/>
      <c r="DQE792" s="24"/>
      <c r="DQF792" s="24"/>
      <c r="DQG792" s="24"/>
      <c r="DQH792" s="24"/>
      <c r="DQI792" s="24"/>
      <c r="DQJ792" s="24"/>
      <c r="DQK792" s="25"/>
      <c r="DQL792" s="24"/>
      <c r="DQM792" s="24"/>
      <c r="DQN792" s="24"/>
      <c r="DQO792" s="24"/>
      <c r="DQP792" s="24"/>
      <c r="DQQ792" s="24"/>
      <c r="DQR792" s="25"/>
      <c r="DQS792" s="24"/>
      <c r="DQT792" s="24"/>
      <c r="DQU792" s="24"/>
      <c r="DQV792" s="24"/>
      <c r="DQW792" s="24"/>
      <c r="DQX792" s="24"/>
      <c r="DQY792" s="25"/>
      <c r="DQZ792" s="24"/>
      <c r="DRA792" s="24"/>
      <c r="DRB792" s="24"/>
      <c r="DRC792" s="24"/>
      <c r="DRD792" s="24"/>
      <c r="DRE792" s="24"/>
      <c r="DRF792" s="25"/>
      <c r="DRG792" s="24"/>
      <c r="DRH792" s="24"/>
      <c r="DRI792" s="24"/>
      <c r="DRJ792" s="24"/>
      <c r="DRK792" s="24"/>
      <c r="DRL792" s="24"/>
      <c r="DRM792" s="25"/>
      <c r="DRN792" s="24"/>
      <c r="DRO792" s="24"/>
      <c r="DRP792" s="24"/>
      <c r="DRQ792" s="24"/>
      <c r="DRR792" s="24"/>
      <c r="DRS792" s="24"/>
      <c r="DRT792" s="25"/>
      <c r="DRU792" s="24"/>
      <c r="DRV792" s="24"/>
      <c r="DRW792" s="24"/>
      <c r="DRX792" s="24"/>
      <c r="DRY792" s="24"/>
      <c r="DRZ792" s="24"/>
      <c r="DSA792" s="25"/>
      <c r="DSB792" s="24"/>
      <c r="DSC792" s="24"/>
      <c r="DSD792" s="24"/>
      <c r="DSE792" s="24"/>
      <c r="DSF792" s="24"/>
      <c r="DSG792" s="24"/>
      <c r="DSH792" s="25"/>
      <c r="DSI792" s="24"/>
      <c r="DSJ792" s="24"/>
      <c r="DSK792" s="24"/>
      <c r="DSL792" s="24"/>
      <c r="DSM792" s="24"/>
      <c r="DSN792" s="24"/>
      <c r="DSO792" s="25"/>
      <c r="DSP792" s="24"/>
      <c r="DSQ792" s="24"/>
      <c r="DSR792" s="24"/>
      <c r="DSS792" s="24"/>
      <c r="DST792" s="24"/>
      <c r="DSU792" s="24"/>
      <c r="DSV792" s="25"/>
      <c r="DSW792" s="24"/>
      <c r="DSX792" s="24"/>
      <c r="DSY792" s="24"/>
      <c r="DSZ792" s="24"/>
      <c r="DTA792" s="24"/>
      <c r="DTB792" s="24"/>
      <c r="DTC792" s="25"/>
      <c r="DTD792" s="24"/>
      <c r="DTE792" s="24"/>
      <c r="DTF792" s="24"/>
      <c r="DTG792" s="24"/>
      <c r="DTH792" s="24"/>
      <c r="DTI792" s="24"/>
      <c r="DTJ792" s="25"/>
      <c r="DTK792" s="24"/>
      <c r="DTL792" s="24"/>
      <c r="DTM792" s="24"/>
      <c r="DTN792" s="24"/>
      <c r="DTO792" s="24"/>
      <c r="DTP792" s="24"/>
      <c r="DTQ792" s="25"/>
      <c r="DTR792" s="24"/>
      <c r="DTS792" s="24"/>
      <c r="DTT792" s="24"/>
      <c r="DTU792" s="24"/>
      <c r="DTV792" s="24"/>
      <c r="DTW792" s="24"/>
      <c r="DTX792" s="25"/>
      <c r="DTY792" s="24"/>
      <c r="DTZ792" s="24"/>
      <c r="DUA792" s="24"/>
      <c r="DUB792" s="24"/>
      <c r="DUC792" s="24"/>
      <c r="DUD792" s="24"/>
      <c r="DUE792" s="25"/>
      <c r="DUF792" s="24"/>
      <c r="DUG792" s="24"/>
      <c r="DUH792" s="24"/>
      <c r="DUI792" s="24"/>
      <c r="DUJ792" s="24"/>
      <c r="DUK792" s="24"/>
      <c r="DUL792" s="25"/>
      <c r="DUM792" s="24"/>
      <c r="DUN792" s="24"/>
      <c r="DUO792" s="24"/>
      <c r="DUP792" s="24"/>
      <c r="DUQ792" s="24"/>
      <c r="DUR792" s="24"/>
      <c r="DUS792" s="25"/>
      <c r="DUT792" s="24"/>
      <c r="DUU792" s="24"/>
      <c r="DUV792" s="24"/>
      <c r="DUW792" s="24"/>
      <c r="DUX792" s="24"/>
      <c r="DUY792" s="24"/>
      <c r="DUZ792" s="25"/>
      <c r="DVA792" s="24"/>
      <c r="DVB792" s="24"/>
      <c r="DVC792" s="24"/>
      <c r="DVD792" s="24"/>
      <c r="DVE792" s="24"/>
      <c r="DVF792" s="24"/>
      <c r="DVG792" s="25"/>
      <c r="DVH792" s="24"/>
      <c r="DVI792" s="24"/>
      <c r="DVJ792" s="24"/>
      <c r="DVK792" s="24"/>
      <c r="DVL792" s="24"/>
      <c r="DVM792" s="24"/>
      <c r="DVN792" s="25"/>
      <c r="DVO792" s="24"/>
      <c r="DVP792" s="24"/>
      <c r="DVQ792" s="24"/>
      <c r="DVR792" s="24"/>
      <c r="DVS792" s="24"/>
      <c r="DVT792" s="24"/>
      <c r="DVU792" s="25"/>
      <c r="DVV792" s="24"/>
      <c r="DVW792" s="24"/>
      <c r="DVX792" s="24"/>
      <c r="DVY792" s="24"/>
      <c r="DVZ792" s="24"/>
      <c r="DWA792" s="24"/>
      <c r="DWB792" s="25"/>
      <c r="DWC792" s="24"/>
      <c r="DWD792" s="24"/>
      <c r="DWE792" s="24"/>
      <c r="DWF792" s="24"/>
      <c r="DWG792" s="24"/>
      <c r="DWH792" s="24"/>
      <c r="DWI792" s="25"/>
      <c r="DWJ792" s="24"/>
      <c r="DWK792" s="24"/>
      <c r="DWL792" s="24"/>
      <c r="DWM792" s="24"/>
      <c r="DWN792" s="24"/>
      <c r="DWO792" s="24"/>
      <c r="DWP792" s="25"/>
      <c r="DWQ792" s="24"/>
      <c r="DWR792" s="24"/>
      <c r="DWS792" s="24"/>
      <c r="DWT792" s="24"/>
      <c r="DWU792" s="24"/>
      <c r="DWV792" s="24"/>
      <c r="DWW792" s="25"/>
      <c r="DWX792" s="24"/>
      <c r="DWY792" s="24"/>
      <c r="DWZ792" s="24"/>
      <c r="DXA792" s="24"/>
      <c r="DXB792" s="24"/>
      <c r="DXC792" s="24"/>
      <c r="DXD792" s="25"/>
      <c r="DXE792" s="24"/>
      <c r="DXF792" s="24"/>
      <c r="DXG792" s="24"/>
      <c r="DXH792" s="24"/>
      <c r="DXI792" s="24"/>
      <c r="DXJ792" s="24"/>
      <c r="DXK792" s="25"/>
      <c r="DXL792" s="24"/>
      <c r="DXM792" s="24"/>
      <c r="DXN792" s="24"/>
      <c r="DXO792" s="24"/>
      <c r="DXP792" s="24"/>
      <c r="DXQ792" s="24"/>
      <c r="DXR792" s="25"/>
      <c r="DXS792" s="24"/>
      <c r="DXT792" s="24"/>
      <c r="DXU792" s="24"/>
      <c r="DXV792" s="24"/>
      <c r="DXW792" s="24"/>
      <c r="DXX792" s="24"/>
      <c r="DXY792" s="25"/>
      <c r="DXZ792" s="24"/>
      <c r="DYA792" s="24"/>
      <c r="DYB792" s="24"/>
      <c r="DYC792" s="24"/>
      <c r="DYD792" s="24"/>
      <c r="DYE792" s="24"/>
      <c r="DYF792" s="25"/>
      <c r="DYG792" s="24"/>
      <c r="DYH792" s="24"/>
      <c r="DYI792" s="24"/>
      <c r="DYJ792" s="24"/>
      <c r="DYK792" s="24"/>
      <c r="DYL792" s="24"/>
      <c r="DYM792" s="25"/>
      <c r="DYN792" s="24"/>
      <c r="DYO792" s="24"/>
      <c r="DYP792" s="24"/>
      <c r="DYQ792" s="24"/>
      <c r="DYR792" s="24"/>
      <c r="DYS792" s="24"/>
      <c r="DYT792" s="25"/>
      <c r="DYU792" s="24"/>
      <c r="DYV792" s="24"/>
      <c r="DYW792" s="24"/>
      <c r="DYX792" s="24"/>
      <c r="DYY792" s="24"/>
      <c r="DYZ792" s="24"/>
      <c r="DZA792" s="25"/>
      <c r="DZB792" s="24"/>
      <c r="DZC792" s="24"/>
      <c r="DZD792" s="24"/>
      <c r="DZE792" s="24"/>
      <c r="DZF792" s="24"/>
      <c r="DZG792" s="24"/>
      <c r="DZH792" s="25"/>
      <c r="DZI792" s="24"/>
      <c r="DZJ792" s="24"/>
      <c r="DZK792" s="24"/>
      <c r="DZL792" s="24"/>
      <c r="DZM792" s="24"/>
      <c r="DZN792" s="24"/>
      <c r="DZO792" s="25"/>
      <c r="DZP792" s="24"/>
      <c r="DZQ792" s="24"/>
      <c r="DZR792" s="24"/>
      <c r="DZS792" s="24"/>
      <c r="DZT792" s="24"/>
      <c r="DZU792" s="24"/>
      <c r="DZV792" s="25"/>
      <c r="DZW792" s="24"/>
      <c r="DZX792" s="24"/>
      <c r="DZY792" s="24"/>
      <c r="DZZ792" s="24"/>
      <c r="EAA792" s="24"/>
      <c r="EAB792" s="24"/>
      <c r="EAC792" s="25"/>
      <c r="EAD792" s="24"/>
      <c r="EAE792" s="24"/>
      <c r="EAF792" s="24"/>
      <c r="EAG792" s="24"/>
      <c r="EAH792" s="24"/>
      <c r="EAI792" s="24"/>
      <c r="EAJ792" s="25"/>
      <c r="EAK792" s="24"/>
      <c r="EAL792" s="24"/>
      <c r="EAM792" s="24"/>
      <c r="EAN792" s="24"/>
      <c r="EAO792" s="24"/>
      <c r="EAP792" s="24"/>
      <c r="EAQ792" s="25"/>
      <c r="EAR792" s="24"/>
      <c r="EAS792" s="24"/>
      <c r="EAT792" s="24"/>
      <c r="EAU792" s="24"/>
      <c r="EAV792" s="24"/>
      <c r="EAW792" s="24"/>
      <c r="EAX792" s="25"/>
      <c r="EAY792" s="24"/>
      <c r="EAZ792" s="24"/>
      <c r="EBA792" s="24"/>
      <c r="EBB792" s="24"/>
      <c r="EBC792" s="24"/>
      <c r="EBD792" s="24"/>
      <c r="EBE792" s="25"/>
      <c r="EBF792" s="24"/>
      <c r="EBG792" s="24"/>
      <c r="EBH792" s="24"/>
      <c r="EBI792" s="24"/>
      <c r="EBJ792" s="24"/>
      <c r="EBK792" s="24"/>
      <c r="EBL792" s="25"/>
      <c r="EBM792" s="24"/>
      <c r="EBN792" s="24"/>
      <c r="EBO792" s="24"/>
      <c r="EBP792" s="24"/>
      <c r="EBQ792" s="24"/>
      <c r="EBR792" s="24"/>
      <c r="EBS792" s="25"/>
      <c r="EBT792" s="24"/>
      <c r="EBU792" s="24"/>
      <c r="EBV792" s="24"/>
      <c r="EBW792" s="24"/>
      <c r="EBX792" s="24"/>
      <c r="EBY792" s="24"/>
      <c r="EBZ792" s="25"/>
      <c r="ECA792" s="24"/>
      <c r="ECB792" s="24"/>
      <c r="ECC792" s="24"/>
      <c r="ECD792" s="24"/>
      <c r="ECE792" s="24"/>
      <c r="ECF792" s="24"/>
      <c r="ECG792" s="25"/>
      <c r="ECH792" s="24"/>
      <c r="ECI792" s="24"/>
      <c r="ECJ792" s="24"/>
      <c r="ECK792" s="24"/>
      <c r="ECL792" s="24"/>
      <c r="ECM792" s="24"/>
      <c r="ECN792" s="25"/>
      <c r="ECO792" s="24"/>
      <c r="ECP792" s="24"/>
      <c r="ECQ792" s="24"/>
      <c r="ECR792" s="24"/>
      <c r="ECS792" s="24"/>
      <c r="ECT792" s="24"/>
      <c r="ECU792" s="25"/>
      <c r="ECV792" s="24"/>
      <c r="ECW792" s="24"/>
      <c r="ECX792" s="24"/>
      <c r="ECY792" s="24"/>
      <c r="ECZ792" s="24"/>
      <c r="EDA792" s="24"/>
      <c r="EDB792" s="25"/>
      <c r="EDC792" s="24"/>
      <c r="EDD792" s="24"/>
      <c r="EDE792" s="24"/>
      <c r="EDF792" s="24"/>
      <c r="EDG792" s="24"/>
      <c r="EDH792" s="24"/>
      <c r="EDI792" s="25"/>
      <c r="EDJ792" s="24"/>
      <c r="EDK792" s="24"/>
      <c r="EDL792" s="24"/>
      <c r="EDM792" s="24"/>
      <c r="EDN792" s="24"/>
      <c r="EDO792" s="24"/>
      <c r="EDP792" s="25"/>
      <c r="EDQ792" s="24"/>
      <c r="EDR792" s="24"/>
      <c r="EDS792" s="24"/>
      <c r="EDT792" s="24"/>
      <c r="EDU792" s="24"/>
      <c r="EDV792" s="24"/>
      <c r="EDW792" s="25"/>
      <c r="EDX792" s="24"/>
      <c r="EDY792" s="24"/>
      <c r="EDZ792" s="24"/>
      <c r="EEA792" s="24"/>
      <c r="EEB792" s="24"/>
      <c r="EEC792" s="24"/>
      <c r="EED792" s="25"/>
      <c r="EEE792" s="24"/>
      <c r="EEF792" s="24"/>
      <c r="EEG792" s="24"/>
      <c r="EEH792" s="24"/>
      <c r="EEI792" s="24"/>
      <c r="EEJ792" s="24"/>
      <c r="EEK792" s="25"/>
      <c r="EEL792" s="24"/>
      <c r="EEM792" s="24"/>
      <c r="EEN792" s="24"/>
      <c r="EEO792" s="24"/>
      <c r="EEP792" s="24"/>
      <c r="EEQ792" s="24"/>
      <c r="EER792" s="25"/>
      <c r="EES792" s="24"/>
      <c r="EET792" s="24"/>
      <c r="EEU792" s="24"/>
      <c r="EEV792" s="24"/>
      <c r="EEW792" s="24"/>
      <c r="EEX792" s="24"/>
      <c r="EEY792" s="25"/>
      <c r="EEZ792" s="24"/>
      <c r="EFA792" s="24"/>
      <c r="EFB792" s="24"/>
      <c r="EFC792" s="24"/>
      <c r="EFD792" s="24"/>
      <c r="EFE792" s="24"/>
      <c r="EFF792" s="25"/>
      <c r="EFG792" s="24"/>
      <c r="EFH792" s="24"/>
      <c r="EFI792" s="24"/>
      <c r="EFJ792" s="24"/>
      <c r="EFK792" s="24"/>
      <c r="EFL792" s="24"/>
      <c r="EFM792" s="25"/>
      <c r="EFN792" s="24"/>
      <c r="EFO792" s="24"/>
      <c r="EFP792" s="24"/>
      <c r="EFQ792" s="24"/>
      <c r="EFR792" s="24"/>
      <c r="EFS792" s="24"/>
      <c r="EFT792" s="25"/>
      <c r="EFU792" s="24"/>
      <c r="EFV792" s="24"/>
      <c r="EFW792" s="24"/>
      <c r="EFX792" s="24"/>
      <c r="EFY792" s="24"/>
      <c r="EFZ792" s="24"/>
      <c r="EGA792" s="25"/>
      <c r="EGB792" s="24"/>
      <c r="EGC792" s="24"/>
      <c r="EGD792" s="24"/>
      <c r="EGE792" s="24"/>
      <c r="EGF792" s="24"/>
      <c r="EGG792" s="24"/>
      <c r="EGH792" s="25"/>
      <c r="EGI792" s="24"/>
      <c r="EGJ792" s="24"/>
      <c r="EGK792" s="24"/>
      <c r="EGL792" s="24"/>
      <c r="EGM792" s="24"/>
      <c r="EGN792" s="24"/>
      <c r="EGO792" s="25"/>
      <c r="EGP792" s="24"/>
      <c r="EGQ792" s="24"/>
      <c r="EGR792" s="24"/>
      <c r="EGS792" s="24"/>
      <c r="EGT792" s="24"/>
      <c r="EGU792" s="24"/>
      <c r="EGV792" s="25"/>
      <c r="EGW792" s="24"/>
      <c r="EGX792" s="24"/>
      <c r="EGY792" s="24"/>
      <c r="EGZ792" s="24"/>
      <c r="EHA792" s="24"/>
      <c r="EHB792" s="24"/>
      <c r="EHC792" s="25"/>
      <c r="EHD792" s="24"/>
      <c r="EHE792" s="24"/>
      <c r="EHF792" s="24"/>
      <c r="EHG792" s="24"/>
      <c r="EHH792" s="24"/>
      <c r="EHI792" s="24"/>
      <c r="EHJ792" s="25"/>
      <c r="EHK792" s="24"/>
      <c r="EHL792" s="24"/>
      <c r="EHM792" s="24"/>
      <c r="EHN792" s="24"/>
      <c r="EHO792" s="24"/>
      <c r="EHP792" s="24"/>
      <c r="EHQ792" s="25"/>
      <c r="EHR792" s="24"/>
      <c r="EHS792" s="24"/>
      <c r="EHT792" s="24"/>
      <c r="EHU792" s="24"/>
      <c r="EHV792" s="24"/>
      <c r="EHW792" s="24"/>
      <c r="EHX792" s="25"/>
      <c r="EHY792" s="24"/>
      <c r="EHZ792" s="24"/>
      <c r="EIA792" s="24"/>
      <c r="EIB792" s="24"/>
      <c r="EIC792" s="24"/>
      <c r="EID792" s="24"/>
      <c r="EIE792" s="25"/>
      <c r="EIF792" s="24"/>
      <c r="EIG792" s="24"/>
      <c r="EIH792" s="24"/>
      <c r="EII792" s="24"/>
      <c r="EIJ792" s="24"/>
      <c r="EIK792" s="24"/>
      <c r="EIL792" s="25"/>
      <c r="EIM792" s="24"/>
      <c r="EIN792" s="24"/>
      <c r="EIO792" s="24"/>
      <c r="EIP792" s="24"/>
      <c r="EIQ792" s="24"/>
      <c r="EIR792" s="24"/>
      <c r="EIS792" s="25"/>
      <c r="EIT792" s="24"/>
      <c r="EIU792" s="24"/>
      <c r="EIV792" s="24"/>
      <c r="EIW792" s="24"/>
      <c r="EIX792" s="24"/>
      <c r="EIY792" s="24"/>
      <c r="EIZ792" s="25"/>
      <c r="EJA792" s="24"/>
      <c r="EJB792" s="24"/>
      <c r="EJC792" s="24"/>
      <c r="EJD792" s="24"/>
      <c r="EJE792" s="24"/>
      <c r="EJF792" s="24"/>
      <c r="EJG792" s="25"/>
      <c r="EJH792" s="24"/>
      <c r="EJI792" s="24"/>
      <c r="EJJ792" s="24"/>
      <c r="EJK792" s="24"/>
      <c r="EJL792" s="24"/>
      <c r="EJM792" s="24"/>
      <c r="EJN792" s="25"/>
      <c r="EJO792" s="24"/>
      <c r="EJP792" s="24"/>
      <c r="EJQ792" s="24"/>
      <c r="EJR792" s="24"/>
      <c r="EJS792" s="24"/>
      <c r="EJT792" s="24"/>
      <c r="EJU792" s="25"/>
      <c r="EJV792" s="24"/>
      <c r="EJW792" s="24"/>
      <c r="EJX792" s="24"/>
      <c r="EJY792" s="24"/>
      <c r="EJZ792" s="24"/>
      <c r="EKA792" s="24"/>
      <c r="EKB792" s="25"/>
      <c r="EKC792" s="24"/>
      <c r="EKD792" s="24"/>
      <c r="EKE792" s="24"/>
      <c r="EKF792" s="24"/>
      <c r="EKG792" s="24"/>
      <c r="EKH792" s="24"/>
      <c r="EKI792" s="25"/>
      <c r="EKJ792" s="24"/>
      <c r="EKK792" s="24"/>
      <c r="EKL792" s="24"/>
      <c r="EKM792" s="24"/>
      <c r="EKN792" s="24"/>
      <c r="EKO792" s="24"/>
      <c r="EKP792" s="25"/>
      <c r="EKQ792" s="24"/>
      <c r="EKR792" s="24"/>
      <c r="EKS792" s="24"/>
      <c r="EKT792" s="24"/>
      <c r="EKU792" s="24"/>
      <c r="EKV792" s="24"/>
      <c r="EKW792" s="25"/>
      <c r="EKX792" s="24"/>
      <c r="EKY792" s="24"/>
      <c r="EKZ792" s="24"/>
      <c r="ELA792" s="24"/>
      <c r="ELB792" s="24"/>
      <c r="ELC792" s="24"/>
      <c r="ELD792" s="25"/>
      <c r="ELE792" s="24"/>
      <c r="ELF792" s="24"/>
      <c r="ELG792" s="24"/>
      <c r="ELH792" s="24"/>
      <c r="ELI792" s="24"/>
      <c r="ELJ792" s="24"/>
      <c r="ELK792" s="25"/>
      <c r="ELL792" s="24"/>
      <c r="ELM792" s="24"/>
      <c r="ELN792" s="24"/>
      <c r="ELO792" s="24"/>
      <c r="ELP792" s="24"/>
      <c r="ELQ792" s="24"/>
      <c r="ELR792" s="25"/>
      <c r="ELS792" s="24"/>
      <c r="ELT792" s="24"/>
      <c r="ELU792" s="24"/>
      <c r="ELV792" s="24"/>
      <c r="ELW792" s="24"/>
      <c r="ELX792" s="24"/>
      <c r="ELY792" s="25"/>
      <c r="ELZ792" s="24"/>
      <c r="EMA792" s="24"/>
      <c r="EMB792" s="24"/>
      <c r="EMC792" s="24"/>
      <c r="EMD792" s="24"/>
      <c r="EME792" s="24"/>
      <c r="EMF792" s="25"/>
      <c r="EMG792" s="24"/>
      <c r="EMH792" s="24"/>
      <c r="EMI792" s="24"/>
      <c r="EMJ792" s="24"/>
      <c r="EMK792" s="24"/>
      <c r="EML792" s="24"/>
      <c r="EMM792" s="25"/>
      <c r="EMN792" s="24"/>
      <c r="EMO792" s="24"/>
      <c r="EMP792" s="24"/>
      <c r="EMQ792" s="24"/>
      <c r="EMR792" s="24"/>
      <c r="EMS792" s="24"/>
      <c r="EMT792" s="25"/>
      <c r="EMU792" s="24"/>
      <c r="EMV792" s="24"/>
      <c r="EMW792" s="24"/>
      <c r="EMX792" s="24"/>
      <c r="EMY792" s="24"/>
      <c r="EMZ792" s="24"/>
      <c r="ENA792" s="25"/>
      <c r="ENB792" s="24"/>
      <c r="ENC792" s="24"/>
      <c r="END792" s="24"/>
      <c r="ENE792" s="24"/>
      <c r="ENF792" s="24"/>
      <c r="ENG792" s="24"/>
      <c r="ENH792" s="25"/>
      <c r="ENI792" s="24"/>
      <c r="ENJ792" s="24"/>
      <c r="ENK792" s="24"/>
      <c r="ENL792" s="24"/>
      <c r="ENM792" s="24"/>
      <c r="ENN792" s="24"/>
      <c r="ENO792" s="25"/>
      <c r="ENP792" s="24"/>
      <c r="ENQ792" s="24"/>
      <c r="ENR792" s="24"/>
      <c r="ENS792" s="24"/>
      <c r="ENT792" s="24"/>
      <c r="ENU792" s="24"/>
      <c r="ENV792" s="25"/>
      <c r="ENW792" s="24"/>
      <c r="ENX792" s="24"/>
      <c r="ENY792" s="24"/>
      <c r="ENZ792" s="24"/>
      <c r="EOA792" s="24"/>
      <c r="EOB792" s="24"/>
      <c r="EOC792" s="25"/>
      <c r="EOD792" s="24"/>
      <c r="EOE792" s="24"/>
      <c r="EOF792" s="24"/>
      <c r="EOG792" s="24"/>
      <c r="EOH792" s="24"/>
      <c r="EOI792" s="24"/>
      <c r="EOJ792" s="25"/>
      <c r="EOK792" s="24"/>
      <c r="EOL792" s="24"/>
      <c r="EOM792" s="24"/>
      <c r="EON792" s="24"/>
      <c r="EOO792" s="24"/>
      <c r="EOP792" s="24"/>
      <c r="EOQ792" s="25"/>
      <c r="EOR792" s="24"/>
      <c r="EOS792" s="24"/>
      <c r="EOT792" s="24"/>
      <c r="EOU792" s="24"/>
      <c r="EOV792" s="24"/>
      <c r="EOW792" s="24"/>
      <c r="EOX792" s="25"/>
      <c r="EOY792" s="24"/>
      <c r="EOZ792" s="24"/>
      <c r="EPA792" s="24"/>
      <c r="EPB792" s="24"/>
      <c r="EPC792" s="24"/>
      <c r="EPD792" s="24"/>
      <c r="EPE792" s="25"/>
      <c r="EPF792" s="24"/>
      <c r="EPG792" s="24"/>
      <c r="EPH792" s="24"/>
      <c r="EPI792" s="24"/>
      <c r="EPJ792" s="24"/>
      <c r="EPK792" s="24"/>
      <c r="EPL792" s="25"/>
      <c r="EPM792" s="24"/>
      <c r="EPN792" s="24"/>
      <c r="EPO792" s="24"/>
      <c r="EPP792" s="24"/>
      <c r="EPQ792" s="24"/>
      <c r="EPR792" s="24"/>
      <c r="EPS792" s="25"/>
      <c r="EPT792" s="24"/>
      <c r="EPU792" s="24"/>
      <c r="EPV792" s="24"/>
      <c r="EPW792" s="24"/>
      <c r="EPX792" s="24"/>
      <c r="EPY792" s="24"/>
      <c r="EPZ792" s="25"/>
      <c r="EQA792" s="24"/>
      <c r="EQB792" s="24"/>
      <c r="EQC792" s="24"/>
      <c r="EQD792" s="24"/>
      <c r="EQE792" s="24"/>
      <c r="EQF792" s="24"/>
      <c r="EQG792" s="25"/>
      <c r="EQH792" s="24"/>
      <c r="EQI792" s="24"/>
      <c r="EQJ792" s="24"/>
      <c r="EQK792" s="24"/>
      <c r="EQL792" s="24"/>
      <c r="EQM792" s="24"/>
      <c r="EQN792" s="25"/>
      <c r="EQO792" s="24"/>
      <c r="EQP792" s="24"/>
      <c r="EQQ792" s="24"/>
      <c r="EQR792" s="24"/>
      <c r="EQS792" s="24"/>
      <c r="EQT792" s="24"/>
      <c r="EQU792" s="25"/>
      <c r="EQV792" s="24"/>
      <c r="EQW792" s="24"/>
      <c r="EQX792" s="24"/>
      <c r="EQY792" s="24"/>
      <c r="EQZ792" s="24"/>
      <c r="ERA792" s="24"/>
      <c r="ERB792" s="25"/>
      <c r="ERC792" s="24"/>
      <c r="ERD792" s="24"/>
      <c r="ERE792" s="24"/>
      <c r="ERF792" s="24"/>
      <c r="ERG792" s="24"/>
      <c r="ERH792" s="24"/>
      <c r="ERI792" s="25"/>
      <c r="ERJ792" s="24"/>
      <c r="ERK792" s="24"/>
      <c r="ERL792" s="24"/>
      <c r="ERM792" s="24"/>
      <c r="ERN792" s="24"/>
      <c r="ERO792" s="24"/>
      <c r="ERP792" s="25"/>
      <c r="ERQ792" s="24"/>
      <c r="ERR792" s="24"/>
      <c r="ERS792" s="24"/>
      <c r="ERT792" s="24"/>
      <c r="ERU792" s="24"/>
      <c r="ERV792" s="24"/>
      <c r="ERW792" s="25"/>
      <c r="ERX792" s="24"/>
      <c r="ERY792" s="24"/>
      <c r="ERZ792" s="24"/>
      <c r="ESA792" s="24"/>
      <c r="ESB792" s="24"/>
      <c r="ESC792" s="24"/>
      <c r="ESD792" s="25"/>
      <c r="ESE792" s="24"/>
      <c r="ESF792" s="24"/>
      <c r="ESG792" s="24"/>
      <c r="ESH792" s="24"/>
      <c r="ESI792" s="24"/>
      <c r="ESJ792" s="24"/>
      <c r="ESK792" s="25"/>
      <c r="ESL792" s="24"/>
      <c r="ESM792" s="24"/>
      <c r="ESN792" s="24"/>
      <c r="ESO792" s="24"/>
      <c r="ESP792" s="24"/>
      <c r="ESQ792" s="24"/>
      <c r="ESR792" s="25"/>
      <c r="ESS792" s="24"/>
      <c r="EST792" s="24"/>
      <c r="ESU792" s="24"/>
      <c r="ESV792" s="24"/>
      <c r="ESW792" s="24"/>
      <c r="ESX792" s="24"/>
      <c r="ESY792" s="25"/>
      <c r="ESZ792" s="24"/>
      <c r="ETA792" s="24"/>
      <c r="ETB792" s="24"/>
      <c r="ETC792" s="24"/>
      <c r="ETD792" s="24"/>
      <c r="ETE792" s="24"/>
      <c r="ETF792" s="25"/>
      <c r="ETG792" s="24"/>
      <c r="ETH792" s="24"/>
      <c r="ETI792" s="24"/>
      <c r="ETJ792" s="24"/>
      <c r="ETK792" s="24"/>
      <c r="ETL792" s="24"/>
      <c r="ETM792" s="25"/>
      <c r="ETN792" s="24"/>
      <c r="ETO792" s="24"/>
      <c r="ETP792" s="24"/>
      <c r="ETQ792" s="24"/>
      <c r="ETR792" s="24"/>
      <c r="ETS792" s="24"/>
      <c r="ETT792" s="25"/>
      <c r="ETU792" s="24"/>
      <c r="ETV792" s="24"/>
      <c r="ETW792" s="24"/>
      <c r="ETX792" s="24"/>
      <c r="ETY792" s="24"/>
      <c r="ETZ792" s="24"/>
      <c r="EUA792" s="25"/>
      <c r="EUB792" s="24"/>
      <c r="EUC792" s="24"/>
      <c r="EUD792" s="24"/>
      <c r="EUE792" s="24"/>
      <c r="EUF792" s="24"/>
      <c r="EUG792" s="24"/>
      <c r="EUH792" s="25"/>
      <c r="EUI792" s="24"/>
      <c r="EUJ792" s="24"/>
      <c r="EUK792" s="24"/>
      <c r="EUL792" s="24"/>
      <c r="EUM792" s="24"/>
      <c r="EUN792" s="24"/>
      <c r="EUO792" s="25"/>
      <c r="EUP792" s="24"/>
      <c r="EUQ792" s="24"/>
      <c r="EUR792" s="24"/>
      <c r="EUS792" s="24"/>
      <c r="EUT792" s="24"/>
      <c r="EUU792" s="24"/>
      <c r="EUV792" s="25"/>
      <c r="EUW792" s="24"/>
      <c r="EUX792" s="24"/>
      <c r="EUY792" s="24"/>
      <c r="EUZ792" s="24"/>
      <c r="EVA792" s="24"/>
      <c r="EVB792" s="24"/>
      <c r="EVC792" s="25"/>
      <c r="EVD792" s="24"/>
      <c r="EVE792" s="24"/>
      <c r="EVF792" s="24"/>
      <c r="EVG792" s="24"/>
      <c r="EVH792" s="24"/>
      <c r="EVI792" s="24"/>
      <c r="EVJ792" s="25"/>
      <c r="EVK792" s="24"/>
      <c r="EVL792" s="24"/>
      <c r="EVM792" s="24"/>
      <c r="EVN792" s="24"/>
      <c r="EVO792" s="24"/>
      <c r="EVP792" s="24"/>
      <c r="EVQ792" s="25"/>
      <c r="EVR792" s="24"/>
      <c r="EVS792" s="24"/>
      <c r="EVT792" s="24"/>
      <c r="EVU792" s="24"/>
      <c r="EVV792" s="24"/>
      <c r="EVW792" s="24"/>
      <c r="EVX792" s="25"/>
      <c r="EVY792" s="24"/>
      <c r="EVZ792" s="24"/>
      <c r="EWA792" s="24"/>
      <c r="EWB792" s="24"/>
      <c r="EWC792" s="24"/>
      <c r="EWD792" s="24"/>
      <c r="EWE792" s="25"/>
      <c r="EWF792" s="24"/>
      <c r="EWG792" s="24"/>
      <c r="EWH792" s="24"/>
      <c r="EWI792" s="24"/>
      <c r="EWJ792" s="24"/>
      <c r="EWK792" s="24"/>
      <c r="EWL792" s="25"/>
      <c r="EWM792" s="24"/>
      <c r="EWN792" s="24"/>
      <c r="EWO792" s="24"/>
      <c r="EWP792" s="24"/>
      <c r="EWQ792" s="24"/>
      <c r="EWR792" s="24"/>
      <c r="EWS792" s="25"/>
      <c r="EWT792" s="24"/>
      <c r="EWU792" s="24"/>
      <c r="EWV792" s="24"/>
      <c r="EWW792" s="24"/>
      <c r="EWX792" s="24"/>
      <c r="EWY792" s="24"/>
      <c r="EWZ792" s="25"/>
      <c r="EXA792" s="24"/>
      <c r="EXB792" s="24"/>
      <c r="EXC792" s="24"/>
      <c r="EXD792" s="24"/>
      <c r="EXE792" s="24"/>
      <c r="EXF792" s="24"/>
      <c r="EXG792" s="25"/>
      <c r="EXH792" s="24"/>
      <c r="EXI792" s="24"/>
      <c r="EXJ792" s="24"/>
      <c r="EXK792" s="24"/>
      <c r="EXL792" s="24"/>
      <c r="EXM792" s="24"/>
      <c r="EXN792" s="25"/>
      <c r="EXO792" s="24"/>
      <c r="EXP792" s="24"/>
      <c r="EXQ792" s="24"/>
      <c r="EXR792" s="24"/>
      <c r="EXS792" s="24"/>
      <c r="EXT792" s="24"/>
      <c r="EXU792" s="25"/>
      <c r="EXV792" s="24"/>
      <c r="EXW792" s="24"/>
      <c r="EXX792" s="24"/>
      <c r="EXY792" s="24"/>
      <c r="EXZ792" s="24"/>
      <c r="EYA792" s="24"/>
      <c r="EYB792" s="25"/>
      <c r="EYC792" s="24"/>
      <c r="EYD792" s="24"/>
      <c r="EYE792" s="24"/>
      <c r="EYF792" s="24"/>
      <c r="EYG792" s="24"/>
      <c r="EYH792" s="24"/>
      <c r="EYI792" s="25"/>
      <c r="EYJ792" s="24"/>
      <c r="EYK792" s="24"/>
      <c r="EYL792" s="24"/>
      <c r="EYM792" s="24"/>
      <c r="EYN792" s="24"/>
      <c r="EYO792" s="24"/>
      <c r="EYP792" s="25"/>
      <c r="EYQ792" s="24"/>
      <c r="EYR792" s="24"/>
      <c r="EYS792" s="24"/>
      <c r="EYT792" s="24"/>
      <c r="EYU792" s="24"/>
      <c r="EYV792" s="24"/>
      <c r="EYW792" s="25"/>
      <c r="EYX792" s="24"/>
      <c r="EYY792" s="24"/>
      <c r="EYZ792" s="24"/>
      <c r="EZA792" s="24"/>
      <c r="EZB792" s="24"/>
      <c r="EZC792" s="24"/>
      <c r="EZD792" s="25"/>
      <c r="EZE792" s="24"/>
      <c r="EZF792" s="24"/>
      <c r="EZG792" s="24"/>
      <c r="EZH792" s="24"/>
      <c r="EZI792" s="24"/>
      <c r="EZJ792" s="24"/>
      <c r="EZK792" s="25"/>
      <c r="EZL792" s="24"/>
      <c r="EZM792" s="24"/>
      <c r="EZN792" s="24"/>
      <c r="EZO792" s="24"/>
      <c r="EZP792" s="24"/>
      <c r="EZQ792" s="24"/>
      <c r="EZR792" s="25"/>
      <c r="EZS792" s="24"/>
      <c r="EZT792" s="24"/>
      <c r="EZU792" s="24"/>
      <c r="EZV792" s="24"/>
      <c r="EZW792" s="24"/>
      <c r="EZX792" s="24"/>
      <c r="EZY792" s="25"/>
      <c r="EZZ792" s="24"/>
      <c r="FAA792" s="24"/>
      <c r="FAB792" s="24"/>
      <c r="FAC792" s="24"/>
      <c r="FAD792" s="24"/>
      <c r="FAE792" s="24"/>
      <c r="FAF792" s="25"/>
      <c r="FAG792" s="24"/>
      <c r="FAH792" s="24"/>
      <c r="FAI792" s="24"/>
      <c r="FAJ792" s="24"/>
      <c r="FAK792" s="24"/>
      <c r="FAL792" s="24"/>
      <c r="FAM792" s="25"/>
      <c r="FAN792" s="24"/>
      <c r="FAO792" s="24"/>
      <c r="FAP792" s="24"/>
      <c r="FAQ792" s="24"/>
      <c r="FAR792" s="24"/>
      <c r="FAS792" s="24"/>
      <c r="FAT792" s="25"/>
      <c r="FAU792" s="24"/>
      <c r="FAV792" s="24"/>
      <c r="FAW792" s="24"/>
      <c r="FAX792" s="24"/>
      <c r="FAY792" s="24"/>
      <c r="FAZ792" s="24"/>
      <c r="FBA792" s="25"/>
      <c r="FBB792" s="24"/>
      <c r="FBC792" s="24"/>
      <c r="FBD792" s="24"/>
      <c r="FBE792" s="24"/>
      <c r="FBF792" s="24"/>
      <c r="FBG792" s="24"/>
      <c r="FBH792" s="25"/>
      <c r="FBI792" s="24"/>
      <c r="FBJ792" s="24"/>
      <c r="FBK792" s="24"/>
      <c r="FBL792" s="24"/>
      <c r="FBM792" s="24"/>
      <c r="FBN792" s="24"/>
      <c r="FBO792" s="25"/>
      <c r="FBP792" s="24"/>
      <c r="FBQ792" s="24"/>
      <c r="FBR792" s="24"/>
      <c r="FBS792" s="24"/>
      <c r="FBT792" s="24"/>
      <c r="FBU792" s="24"/>
      <c r="FBV792" s="25"/>
      <c r="FBW792" s="24"/>
      <c r="FBX792" s="24"/>
      <c r="FBY792" s="24"/>
      <c r="FBZ792" s="24"/>
      <c r="FCA792" s="24"/>
      <c r="FCB792" s="24"/>
      <c r="FCC792" s="25"/>
      <c r="FCD792" s="24"/>
      <c r="FCE792" s="24"/>
      <c r="FCF792" s="24"/>
      <c r="FCG792" s="24"/>
      <c r="FCH792" s="24"/>
      <c r="FCI792" s="24"/>
      <c r="FCJ792" s="25"/>
      <c r="FCK792" s="24"/>
      <c r="FCL792" s="24"/>
      <c r="FCM792" s="24"/>
      <c r="FCN792" s="24"/>
      <c r="FCO792" s="24"/>
      <c r="FCP792" s="24"/>
      <c r="FCQ792" s="25"/>
      <c r="FCR792" s="24"/>
      <c r="FCS792" s="24"/>
      <c r="FCT792" s="24"/>
      <c r="FCU792" s="24"/>
      <c r="FCV792" s="24"/>
      <c r="FCW792" s="24"/>
      <c r="FCX792" s="25"/>
      <c r="FCY792" s="24"/>
      <c r="FCZ792" s="24"/>
      <c r="FDA792" s="24"/>
      <c r="FDB792" s="24"/>
      <c r="FDC792" s="24"/>
      <c r="FDD792" s="24"/>
      <c r="FDE792" s="25"/>
      <c r="FDF792" s="24"/>
      <c r="FDG792" s="24"/>
      <c r="FDH792" s="24"/>
      <c r="FDI792" s="24"/>
      <c r="FDJ792" s="24"/>
      <c r="FDK792" s="24"/>
      <c r="FDL792" s="25"/>
      <c r="FDM792" s="24"/>
      <c r="FDN792" s="24"/>
      <c r="FDO792" s="24"/>
      <c r="FDP792" s="24"/>
      <c r="FDQ792" s="24"/>
      <c r="FDR792" s="24"/>
      <c r="FDS792" s="25"/>
      <c r="FDT792" s="24"/>
      <c r="FDU792" s="24"/>
      <c r="FDV792" s="24"/>
      <c r="FDW792" s="24"/>
      <c r="FDX792" s="24"/>
      <c r="FDY792" s="24"/>
      <c r="FDZ792" s="25"/>
      <c r="FEA792" s="24"/>
      <c r="FEB792" s="24"/>
      <c r="FEC792" s="24"/>
      <c r="FED792" s="24"/>
      <c r="FEE792" s="24"/>
      <c r="FEF792" s="24"/>
      <c r="FEG792" s="25"/>
      <c r="FEH792" s="24"/>
      <c r="FEI792" s="24"/>
      <c r="FEJ792" s="24"/>
      <c r="FEK792" s="24"/>
      <c r="FEL792" s="24"/>
      <c r="FEM792" s="24"/>
      <c r="FEN792" s="25"/>
      <c r="FEO792" s="24"/>
      <c r="FEP792" s="24"/>
      <c r="FEQ792" s="24"/>
      <c r="FER792" s="24"/>
      <c r="FES792" s="24"/>
      <c r="FET792" s="24"/>
      <c r="FEU792" s="25"/>
      <c r="FEV792" s="24"/>
      <c r="FEW792" s="24"/>
      <c r="FEX792" s="24"/>
      <c r="FEY792" s="24"/>
      <c r="FEZ792" s="24"/>
      <c r="FFA792" s="24"/>
      <c r="FFB792" s="25"/>
      <c r="FFC792" s="24"/>
      <c r="FFD792" s="24"/>
      <c r="FFE792" s="24"/>
      <c r="FFF792" s="24"/>
      <c r="FFG792" s="24"/>
      <c r="FFH792" s="24"/>
      <c r="FFI792" s="25"/>
      <c r="FFJ792" s="24"/>
      <c r="FFK792" s="24"/>
      <c r="FFL792" s="24"/>
      <c r="FFM792" s="24"/>
      <c r="FFN792" s="24"/>
      <c r="FFO792" s="24"/>
      <c r="FFP792" s="25"/>
      <c r="FFQ792" s="24"/>
      <c r="FFR792" s="24"/>
      <c r="FFS792" s="24"/>
      <c r="FFT792" s="24"/>
      <c r="FFU792" s="24"/>
      <c r="FFV792" s="24"/>
      <c r="FFW792" s="25"/>
      <c r="FFX792" s="24"/>
      <c r="FFY792" s="24"/>
      <c r="FFZ792" s="24"/>
      <c r="FGA792" s="24"/>
      <c r="FGB792" s="24"/>
      <c r="FGC792" s="24"/>
      <c r="FGD792" s="25"/>
      <c r="FGE792" s="24"/>
      <c r="FGF792" s="24"/>
      <c r="FGG792" s="24"/>
      <c r="FGH792" s="24"/>
      <c r="FGI792" s="24"/>
      <c r="FGJ792" s="24"/>
      <c r="FGK792" s="25"/>
      <c r="FGL792" s="24"/>
      <c r="FGM792" s="24"/>
      <c r="FGN792" s="24"/>
      <c r="FGO792" s="24"/>
      <c r="FGP792" s="24"/>
      <c r="FGQ792" s="24"/>
      <c r="FGR792" s="25"/>
      <c r="FGS792" s="24"/>
      <c r="FGT792" s="24"/>
      <c r="FGU792" s="24"/>
      <c r="FGV792" s="24"/>
      <c r="FGW792" s="24"/>
      <c r="FGX792" s="24"/>
      <c r="FGY792" s="25"/>
      <c r="FGZ792" s="24"/>
      <c r="FHA792" s="24"/>
      <c r="FHB792" s="24"/>
      <c r="FHC792" s="24"/>
      <c r="FHD792" s="24"/>
      <c r="FHE792" s="24"/>
      <c r="FHF792" s="25"/>
      <c r="FHG792" s="24"/>
      <c r="FHH792" s="24"/>
      <c r="FHI792" s="24"/>
      <c r="FHJ792" s="24"/>
      <c r="FHK792" s="24"/>
      <c r="FHL792" s="24"/>
      <c r="FHM792" s="25"/>
      <c r="FHN792" s="24"/>
      <c r="FHO792" s="24"/>
      <c r="FHP792" s="24"/>
      <c r="FHQ792" s="24"/>
      <c r="FHR792" s="24"/>
      <c r="FHS792" s="24"/>
      <c r="FHT792" s="25"/>
      <c r="FHU792" s="24"/>
      <c r="FHV792" s="24"/>
      <c r="FHW792" s="24"/>
      <c r="FHX792" s="24"/>
      <c r="FHY792" s="24"/>
      <c r="FHZ792" s="24"/>
      <c r="FIA792" s="25"/>
      <c r="FIB792" s="24"/>
      <c r="FIC792" s="24"/>
      <c r="FID792" s="24"/>
      <c r="FIE792" s="24"/>
      <c r="FIF792" s="24"/>
      <c r="FIG792" s="24"/>
      <c r="FIH792" s="25"/>
      <c r="FII792" s="24"/>
      <c r="FIJ792" s="24"/>
      <c r="FIK792" s="24"/>
      <c r="FIL792" s="24"/>
      <c r="FIM792" s="24"/>
      <c r="FIN792" s="24"/>
      <c r="FIO792" s="25"/>
      <c r="FIP792" s="24"/>
      <c r="FIQ792" s="24"/>
      <c r="FIR792" s="24"/>
      <c r="FIS792" s="24"/>
      <c r="FIT792" s="24"/>
      <c r="FIU792" s="24"/>
      <c r="FIV792" s="25"/>
      <c r="FIW792" s="24"/>
      <c r="FIX792" s="24"/>
      <c r="FIY792" s="24"/>
      <c r="FIZ792" s="24"/>
      <c r="FJA792" s="24"/>
      <c r="FJB792" s="24"/>
      <c r="FJC792" s="25"/>
      <c r="FJD792" s="24"/>
      <c r="FJE792" s="24"/>
      <c r="FJF792" s="24"/>
      <c r="FJG792" s="24"/>
      <c r="FJH792" s="24"/>
      <c r="FJI792" s="24"/>
      <c r="FJJ792" s="25"/>
      <c r="FJK792" s="24"/>
      <c r="FJL792" s="24"/>
      <c r="FJM792" s="24"/>
      <c r="FJN792" s="24"/>
      <c r="FJO792" s="24"/>
      <c r="FJP792" s="24"/>
      <c r="FJQ792" s="25"/>
      <c r="FJR792" s="24"/>
      <c r="FJS792" s="24"/>
      <c r="FJT792" s="24"/>
      <c r="FJU792" s="24"/>
      <c r="FJV792" s="24"/>
      <c r="FJW792" s="24"/>
      <c r="FJX792" s="25"/>
      <c r="FJY792" s="24"/>
      <c r="FJZ792" s="24"/>
      <c r="FKA792" s="24"/>
      <c r="FKB792" s="24"/>
      <c r="FKC792" s="24"/>
      <c r="FKD792" s="24"/>
      <c r="FKE792" s="25"/>
      <c r="FKF792" s="24"/>
      <c r="FKG792" s="24"/>
      <c r="FKH792" s="24"/>
      <c r="FKI792" s="24"/>
      <c r="FKJ792" s="24"/>
      <c r="FKK792" s="24"/>
      <c r="FKL792" s="25"/>
      <c r="FKM792" s="24"/>
      <c r="FKN792" s="24"/>
      <c r="FKO792" s="24"/>
      <c r="FKP792" s="24"/>
      <c r="FKQ792" s="24"/>
      <c r="FKR792" s="24"/>
      <c r="FKS792" s="25"/>
      <c r="FKT792" s="24"/>
      <c r="FKU792" s="24"/>
      <c r="FKV792" s="24"/>
      <c r="FKW792" s="24"/>
      <c r="FKX792" s="24"/>
      <c r="FKY792" s="24"/>
      <c r="FKZ792" s="25"/>
      <c r="FLA792" s="24"/>
      <c r="FLB792" s="24"/>
      <c r="FLC792" s="24"/>
      <c r="FLD792" s="24"/>
      <c r="FLE792" s="24"/>
      <c r="FLF792" s="24"/>
      <c r="FLG792" s="25"/>
      <c r="FLH792" s="24"/>
      <c r="FLI792" s="24"/>
      <c r="FLJ792" s="24"/>
      <c r="FLK792" s="24"/>
      <c r="FLL792" s="24"/>
      <c r="FLM792" s="24"/>
      <c r="FLN792" s="25"/>
      <c r="FLO792" s="24"/>
      <c r="FLP792" s="24"/>
      <c r="FLQ792" s="24"/>
      <c r="FLR792" s="24"/>
      <c r="FLS792" s="24"/>
      <c r="FLT792" s="24"/>
      <c r="FLU792" s="25"/>
      <c r="FLV792" s="24"/>
      <c r="FLW792" s="24"/>
      <c r="FLX792" s="24"/>
      <c r="FLY792" s="24"/>
      <c r="FLZ792" s="24"/>
      <c r="FMA792" s="24"/>
      <c r="FMB792" s="25"/>
      <c r="FMC792" s="24"/>
      <c r="FMD792" s="24"/>
      <c r="FME792" s="24"/>
      <c r="FMF792" s="24"/>
      <c r="FMG792" s="24"/>
      <c r="FMH792" s="24"/>
      <c r="FMI792" s="25"/>
      <c r="FMJ792" s="24"/>
      <c r="FMK792" s="24"/>
      <c r="FML792" s="24"/>
      <c r="FMM792" s="24"/>
      <c r="FMN792" s="24"/>
      <c r="FMO792" s="24"/>
      <c r="FMP792" s="25"/>
      <c r="FMQ792" s="24"/>
      <c r="FMR792" s="24"/>
      <c r="FMS792" s="24"/>
      <c r="FMT792" s="24"/>
      <c r="FMU792" s="24"/>
      <c r="FMV792" s="24"/>
      <c r="FMW792" s="25"/>
      <c r="FMX792" s="24"/>
      <c r="FMY792" s="24"/>
      <c r="FMZ792" s="24"/>
      <c r="FNA792" s="24"/>
      <c r="FNB792" s="24"/>
      <c r="FNC792" s="24"/>
      <c r="FND792" s="25"/>
      <c r="FNE792" s="24"/>
      <c r="FNF792" s="24"/>
      <c r="FNG792" s="24"/>
      <c r="FNH792" s="24"/>
      <c r="FNI792" s="24"/>
      <c r="FNJ792" s="24"/>
      <c r="FNK792" s="25"/>
      <c r="FNL792" s="24"/>
      <c r="FNM792" s="24"/>
      <c r="FNN792" s="24"/>
      <c r="FNO792" s="24"/>
      <c r="FNP792" s="24"/>
      <c r="FNQ792" s="24"/>
      <c r="FNR792" s="25"/>
      <c r="FNS792" s="24"/>
      <c r="FNT792" s="24"/>
      <c r="FNU792" s="24"/>
      <c r="FNV792" s="24"/>
      <c r="FNW792" s="24"/>
      <c r="FNX792" s="24"/>
      <c r="FNY792" s="25"/>
      <c r="FNZ792" s="24"/>
      <c r="FOA792" s="24"/>
      <c r="FOB792" s="24"/>
      <c r="FOC792" s="24"/>
      <c r="FOD792" s="24"/>
      <c r="FOE792" s="24"/>
      <c r="FOF792" s="25"/>
      <c r="FOG792" s="24"/>
      <c r="FOH792" s="24"/>
      <c r="FOI792" s="24"/>
      <c r="FOJ792" s="24"/>
      <c r="FOK792" s="24"/>
      <c r="FOL792" s="24"/>
      <c r="FOM792" s="25"/>
      <c r="FON792" s="24"/>
      <c r="FOO792" s="24"/>
      <c r="FOP792" s="24"/>
      <c r="FOQ792" s="24"/>
      <c r="FOR792" s="24"/>
      <c r="FOS792" s="24"/>
      <c r="FOT792" s="25"/>
      <c r="FOU792" s="24"/>
      <c r="FOV792" s="24"/>
      <c r="FOW792" s="24"/>
      <c r="FOX792" s="24"/>
      <c r="FOY792" s="24"/>
      <c r="FOZ792" s="24"/>
      <c r="FPA792" s="25"/>
      <c r="FPB792" s="24"/>
      <c r="FPC792" s="24"/>
      <c r="FPD792" s="24"/>
      <c r="FPE792" s="24"/>
      <c r="FPF792" s="24"/>
      <c r="FPG792" s="24"/>
      <c r="FPH792" s="25"/>
      <c r="FPI792" s="24"/>
      <c r="FPJ792" s="24"/>
      <c r="FPK792" s="24"/>
      <c r="FPL792" s="24"/>
      <c r="FPM792" s="24"/>
      <c r="FPN792" s="24"/>
      <c r="FPO792" s="25"/>
      <c r="FPP792" s="24"/>
      <c r="FPQ792" s="24"/>
      <c r="FPR792" s="24"/>
      <c r="FPS792" s="24"/>
      <c r="FPT792" s="24"/>
      <c r="FPU792" s="24"/>
      <c r="FPV792" s="25"/>
      <c r="FPW792" s="24"/>
      <c r="FPX792" s="24"/>
      <c r="FPY792" s="24"/>
      <c r="FPZ792" s="24"/>
      <c r="FQA792" s="24"/>
      <c r="FQB792" s="24"/>
      <c r="FQC792" s="25"/>
      <c r="FQD792" s="24"/>
      <c r="FQE792" s="24"/>
      <c r="FQF792" s="24"/>
      <c r="FQG792" s="24"/>
      <c r="FQH792" s="24"/>
      <c r="FQI792" s="24"/>
      <c r="FQJ792" s="25"/>
      <c r="FQK792" s="24"/>
      <c r="FQL792" s="24"/>
      <c r="FQM792" s="24"/>
      <c r="FQN792" s="24"/>
      <c r="FQO792" s="24"/>
      <c r="FQP792" s="24"/>
      <c r="FQQ792" s="25"/>
      <c r="FQR792" s="24"/>
      <c r="FQS792" s="24"/>
      <c r="FQT792" s="24"/>
      <c r="FQU792" s="24"/>
      <c r="FQV792" s="24"/>
      <c r="FQW792" s="24"/>
      <c r="FQX792" s="25"/>
      <c r="FQY792" s="24"/>
      <c r="FQZ792" s="24"/>
      <c r="FRA792" s="24"/>
      <c r="FRB792" s="24"/>
      <c r="FRC792" s="24"/>
      <c r="FRD792" s="24"/>
      <c r="FRE792" s="25"/>
      <c r="FRF792" s="24"/>
      <c r="FRG792" s="24"/>
      <c r="FRH792" s="24"/>
      <c r="FRI792" s="24"/>
      <c r="FRJ792" s="24"/>
      <c r="FRK792" s="24"/>
      <c r="FRL792" s="25"/>
      <c r="FRM792" s="24"/>
      <c r="FRN792" s="24"/>
      <c r="FRO792" s="24"/>
      <c r="FRP792" s="24"/>
      <c r="FRQ792" s="24"/>
      <c r="FRR792" s="24"/>
      <c r="FRS792" s="25"/>
      <c r="FRT792" s="24"/>
      <c r="FRU792" s="24"/>
      <c r="FRV792" s="24"/>
      <c r="FRW792" s="24"/>
      <c r="FRX792" s="24"/>
      <c r="FRY792" s="24"/>
      <c r="FRZ792" s="25"/>
      <c r="FSA792" s="24"/>
      <c r="FSB792" s="24"/>
      <c r="FSC792" s="24"/>
      <c r="FSD792" s="24"/>
      <c r="FSE792" s="24"/>
      <c r="FSF792" s="24"/>
      <c r="FSG792" s="25"/>
      <c r="FSH792" s="24"/>
      <c r="FSI792" s="24"/>
      <c r="FSJ792" s="24"/>
      <c r="FSK792" s="24"/>
      <c r="FSL792" s="24"/>
      <c r="FSM792" s="24"/>
      <c r="FSN792" s="25"/>
      <c r="FSO792" s="24"/>
      <c r="FSP792" s="24"/>
      <c r="FSQ792" s="24"/>
      <c r="FSR792" s="24"/>
      <c r="FSS792" s="24"/>
      <c r="FST792" s="24"/>
      <c r="FSU792" s="25"/>
      <c r="FSV792" s="24"/>
      <c r="FSW792" s="24"/>
      <c r="FSX792" s="24"/>
      <c r="FSY792" s="24"/>
      <c r="FSZ792" s="24"/>
      <c r="FTA792" s="24"/>
      <c r="FTB792" s="25"/>
      <c r="FTC792" s="24"/>
      <c r="FTD792" s="24"/>
      <c r="FTE792" s="24"/>
      <c r="FTF792" s="24"/>
      <c r="FTG792" s="24"/>
      <c r="FTH792" s="24"/>
      <c r="FTI792" s="25"/>
      <c r="FTJ792" s="24"/>
      <c r="FTK792" s="24"/>
      <c r="FTL792" s="24"/>
      <c r="FTM792" s="24"/>
      <c r="FTN792" s="24"/>
      <c r="FTO792" s="24"/>
      <c r="FTP792" s="25"/>
      <c r="FTQ792" s="24"/>
      <c r="FTR792" s="24"/>
      <c r="FTS792" s="24"/>
      <c r="FTT792" s="24"/>
      <c r="FTU792" s="24"/>
      <c r="FTV792" s="24"/>
      <c r="FTW792" s="25"/>
      <c r="FTX792" s="24"/>
      <c r="FTY792" s="24"/>
      <c r="FTZ792" s="24"/>
      <c r="FUA792" s="24"/>
      <c r="FUB792" s="24"/>
      <c r="FUC792" s="24"/>
      <c r="FUD792" s="25"/>
      <c r="FUE792" s="24"/>
      <c r="FUF792" s="24"/>
      <c r="FUG792" s="24"/>
      <c r="FUH792" s="24"/>
      <c r="FUI792" s="24"/>
      <c r="FUJ792" s="24"/>
      <c r="FUK792" s="25"/>
      <c r="FUL792" s="24"/>
      <c r="FUM792" s="24"/>
      <c r="FUN792" s="24"/>
      <c r="FUO792" s="24"/>
      <c r="FUP792" s="24"/>
      <c r="FUQ792" s="24"/>
      <c r="FUR792" s="25"/>
      <c r="FUS792" s="24"/>
      <c r="FUT792" s="24"/>
      <c r="FUU792" s="24"/>
      <c r="FUV792" s="24"/>
      <c r="FUW792" s="24"/>
      <c r="FUX792" s="24"/>
      <c r="FUY792" s="25"/>
      <c r="FUZ792" s="24"/>
      <c r="FVA792" s="24"/>
      <c r="FVB792" s="24"/>
      <c r="FVC792" s="24"/>
      <c r="FVD792" s="24"/>
      <c r="FVE792" s="24"/>
      <c r="FVF792" s="25"/>
      <c r="FVG792" s="24"/>
      <c r="FVH792" s="24"/>
      <c r="FVI792" s="24"/>
      <c r="FVJ792" s="24"/>
      <c r="FVK792" s="24"/>
      <c r="FVL792" s="24"/>
      <c r="FVM792" s="25"/>
      <c r="FVN792" s="24"/>
      <c r="FVO792" s="24"/>
      <c r="FVP792" s="24"/>
      <c r="FVQ792" s="24"/>
      <c r="FVR792" s="24"/>
      <c r="FVS792" s="24"/>
      <c r="FVT792" s="25"/>
      <c r="FVU792" s="24"/>
      <c r="FVV792" s="24"/>
      <c r="FVW792" s="24"/>
      <c r="FVX792" s="24"/>
      <c r="FVY792" s="24"/>
      <c r="FVZ792" s="24"/>
      <c r="FWA792" s="25"/>
      <c r="FWB792" s="24"/>
      <c r="FWC792" s="24"/>
      <c r="FWD792" s="24"/>
      <c r="FWE792" s="24"/>
      <c r="FWF792" s="24"/>
      <c r="FWG792" s="24"/>
      <c r="FWH792" s="25"/>
      <c r="FWI792" s="24"/>
      <c r="FWJ792" s="24"/>
      <c r="FWK792" s="24"/>
      <c r="FWL792" s="24"/>
      <c r="FWM792" s="24"/>
      <c r="FWN792" s="24"/>
      <c r="FWO792" s="25"/>
      <c r="FWP792" s="24"/>
      <c r="FWQ792" s="24"/>
      <c r="FWR792" s="24"/>
      <c r="FWS792" s="24"/>
      <c r="FWT792" s="24"/>
      <c r="FWU792" s="24"/>
      <c r="FWV792" s="25"/>
      <c r="FWW792" s="24"/>
      <c r="FWX792" s="24"/>
      <c r="FWY792" s="24"/>
      <c r="FWZ792" s="24"/>
      <c r="FXA792" s="24"/>
      <c r="FXB792" s="24"/>
      <c r="FXC792" s="25"/>
      <c r="FXD792" s="24"/>
      <c r="FXE792" s="24"/>
      <c r="FXF792" s="24"/>
      <c r="FXG792" s="24"/>
      <c r="FXH792" s="24"/>
      <c r="FXI792" s="24"/>
      <c r="FXJ792" s="25"/>
      <c r="FXK792" s="24"/>
      <c r="FXL792" s="24"/>
      <c r="FXM792" s="24"/>
      <c r="FXN792" s="24"/>
      <c r="FXO792" s="24"/>
      <c r="FXP792" s="24"/>
      <c r="FXQ792" s="25"/>
      <c r="FXR792" s="24"/>
      <c r="FXS792" s="24"/>
      <c r="FXT792" s="24"/>
      <c r="FXU792" s="24"/>
      <c r="FXV792" s="24"/>
      <c r="FXW792" s="24"/>
      <c r="FXX792" s="25"/>
      <c r="FXY792" s="24"/>
      <c r="FXZ792" s="24"/>
      <c r="FYA792" s="24"/>
      <c r="FYB792" s="24"/>
      <c r="FYC792" s="24"/>
      <c r="FYD792" s="24"/>
      <c r="FYE792" s="25"/>
      <c r="FYF792" s="24"/>
      <c r="FYG792" s="24"/>
      <c r="FYH792" s="24"/>
      <c r="FYI792" s="24"/>
      <c r="FYJ792" s="24"/>
      <c r="FYK792" s="24"/>
      <c r="FYL792" s="25"/>
      <c r="FYM792" s="24"/>
      <c r="FYN792" s="24"/>
      <c r="FYO792" s="24"/>
      <c r="FYP792" s="24"/>
      <c r="FYQ792" s="24"/>
      <c r="FYR792" s="24"/>
      <c r="FYS792" s="25"/>
      <c r="FYT792" s="24"/>
      <c r="FYU792" s="24"/>
      <c r="FYV792" s="24"/>
      <c r="FYW792" s="24"/>
      <c r="FYX792" s="24"/>
      <c r="FYY792" s="24"/>
      <c r="FYZ792" s="25"/>
      <c r="FZA792" s="24"/>
      <c r="FZB792" s="24"/>
      <c r="FZC792" s="24"/>
      <c r="FZD792" s="24"/>
      <c r="FZE792" s="24"/>
      <c r="FZF792" s="24"/>
      <c r="FZG792" s="25"/>
      <c r="FZH792" s="24"/>
      <c r="FZI792" s="24"/>
      <c r="FZJ792" s="24"/>
      <c r="FZK792" s="24"/>
      <c r="FZL792" s="24"/>
      <c r="FZM792" s="24"/>
      <c r="FZN792" s="25"/>
      <c r="FZO792" s="24"/>
      <c r="FZP792" s="24"/>
      <c r="FZQ792" s="24"/>
      <c r="FZR792" s="24"/>
      <c r="FZS792" s="24"/>
      <c r="FZT792" s="24"/>
      <c r="FZU792" s="25"/>
      <c r="FZV792" s="24"/>
      <c r="FZW792" s="24"/>
      <c r="FZX792" s="24"/>
      <c r="FZY792" s="24"/>
      <c r="FZZ792" s="24"/>
      <c r="GAA792" s="24"/>
      <c r="GAB792" s="25"/>
      <c r="GAC792" s="24"/>
      <c r="GAD792" s="24"/>
      <c r="GAE792" s="24"/>
      <c r="GAF792" s="24"/>
      <c r="GAG792" s="24"/>
      <c r="GAH792" s="24"/>
      <c r="GAI792" s="25"/>
      <c r="GAJ792" s="24"/>
      <c r="GAK792" s="24"/>
      <c r="GAL792" s="24"/>
      <c r="GAM792" s="24"/>
      <c r="GAN792" s="24"/>
      <c r="GAO792" s="24"/>
      <c r="GAP792" s="25"/>
      <c r="GAQ792" s="24"/>
      <c r="GAR792" s="24"/>
      <c r="GAS792" s="24"/>
      <c r="GAT792" s="24"/>
      <c r="GAU792" s="24"/>
      <c r="GAV792" s="24"/>
      <c r="GAW792" s="25"/>
      <c r="GAX792" s="24"/>
      <c r="GAY792" s="24"/>
      <c r="GAZ792" s="24"/>
      <c r="GBA792" s="24"/>
      <c r="GBB792" s="24"/>
      <c r="GBC792" s="24"/>
      <c r="GBD792" s="25"/>
      <c r="GBE792" s="24"/>
      <c r="GBF792" s="24"/>
      <c r="GBG792" s="24"/>
      <c r="GBH792" s="24"/>
      <c r="GBI792" s="24"/>
      <c r="GBJ792" s="24"/>
      <c r="GBK792" s="25"/>
      <c r="GBL792" s="24"/>
      <c r="GBM792" s="24"/>
      <c r="GBN792" s="24"/>
      <c r="GBO792" s="24"/>
      <c r="GBP792" s="24"/>
      <c r="GBQ792" s="24"/>
      <c r="GBR792" s="25"/>
      <c r="GBS792" s="24"/>
      <c r="GBT792" s="24"/>
      <c r="GBU792" s="24"/>
      <c r="GBV792" s="24"/>
      <c r="GBW792" s="24"/>
      <c r="GBX792" s="24"/>
      <c r="GBY792" s="25"/>
      <c r="GBZ792" s="24"/>
      <c r="GCA792" s="24"/>
      <c r="GCB792" s="24"/>
      <c r="GCC792" s="24"/>
      <c r="GCD792" s="24"/>
      <c r="GCE792" s="24"/>
      <c r="GCF792" s="25"/>
      <c r="GCG792" s="24"/>
      <c r="GCH792" s="24"/>
      <c r="GCI792" s="24"/>
      <c r="GCJ792" s="24"/>
      <c r="GCK792" s="24"/>
      <c r="GCL792" s="24"/>
      <c r="GCM792" s="25"/>
      <c r="GCN792" s="24"/>
      <c r="GCO792" s="24"/>
      <c r="GCP792" s="24"/>
      <c r="GCQ792" s="24"/>
      <c r="GCR792" s="24"/>
      <c r="GCS792" s="24"/>
      <c r="GCT792" s="25"/>
      <c r="GCU792" s="24"/>
      <c r="GCV792" s="24"/>
      <c r="GCW792" s="24"/>
      <c r="GCX792" s="24"/>
      <c r="GCY792" s="24"/>
      <c r="GCZ792" s="24"/>
      <c r="GDA792" s="25"/>
      <c r="GDB792" s="24"/>
      <c r="GDC792" s="24"/>
      <c r="GDD792" s="24"/>
      <c r="GDE792" s="24"/>
      <c r="GDF792" s="24"/>
      <c r="GDG792" s="24"/>
      <c r="GDH792" s="25"/>
      <c r="GDI792" s="24"/>
      <c r="GDJ792" s="24"/>
      <c r="GDK792" s="24"/>
      <c r="GDL792" s="24"/>
      <c r="GDM792" s="24"/>
      <c r="GDN792" s="24"/>
      <c r="GDO792" s="25"/>
      <c r="GDP792" s="24"/>
      <c r="GDQ792" s="24"/>
      <c r="GDR792" s="24"/>
      <c r="GDS792" s="24"/>
      <c r="GDT792" s="24"/>
      <c r="GDU792" s="24"/>
      <c r="GDV792" s="25"/>
      <c r="GDW792" s="24"/>
      <c r="GDX792" s="24"/>
      <c r="GDY792" s="24"/>
      <c r="GDZ792" s="24"/>
      <c r="GEA792" s="24"/>
      <c r="GEB792" s="24"/>
      <c r="GEC792" s="25"/>
      <c r="GED792" s="24"/>
      <c r="GEE792" s="24"/>
      <c r="GEF792" s="24"/>
      <c r="GEG792" s="24"/>
      <c r="GEH792" s="24"/>
      <c r="GEI792" s="24"/>
      <c r="GEJ792" s="25"/>
      <c r="GEK792" s="24"/>
      <c r="GEL792" s="24"/>
      <c r="GEM792" s="24"/>
      <c r="GEN792" s="24"/>
      <c r="GEO792" s="24"/>
      <c r="GEP792" s="24"/>
      <c r="GEQ792" s="25"/>
      <c r="GER792" s="24"/>
      <c r="GES792" s="24"/>
      <c r="GET792" s="24"/>
      <c r="GEU792" s="24"/>
      <c r="GEV792" s="24"/>
      <c r="GEW792" s="24"/>
      <c r="GEX792" s="25"/>
      <c r="GEY792" s="24"/>
      <c r="GEZ792" s="24"/>
      <c r="GFA792" s="24"/>
      <c r="GFB792" s="24"/>
      <c r="GFC792" s="24"/>
      <c r="GFD792" s="24"/>
      <c r="GFE792" s="25"/>
      <c r="GFF792" s="24"/>
      <c r="GFG792" s="24"/>
      <c r="GFH792" s="24"/>
      <c r="GFI792" s="24"/>
      <c r="GFJ792" s="24"/>
      <c r="GFK792" s="24"/>
      <c r="GFL792" s="25"/>
      <c r="GFM792" s="24"/>
      <c r="GFN792" s="24"/>
      <c r="GFO792" s="24"/>
      <c r="GFP792" s="24"/>
      <c r="GFQ792" s="24"/>
      <c r="GFR792" s="24"/>
      <c r="GFS792" s="25"/>
      <c r="GFT792" s="24"/>
      <c r="GFU792" s="24"/>
      <c r="GFV792" s="24"/>
      <c r="GFW792" s="24"/>
      <c r="GFX792" s="24"/>
      <c r="GFY792" s="24"/>
      <c r="GFZ792" s="25"/>
      <c r="GGA792" s="24"/>
      <c r="GGB792" s="24"/>
      <c r="GGC792" s="24"/>
      <c r="GGD792" s="24"/>
      <c r="GGE792" s="24"/>
      <c r="GGF792" s="24"/>
      <c r="GGG792" s="25"/>
      <c r="GGH792" s="24"/>
      <c r="GGI792" s="24"/>
      <c r="GGJ792" s="24"/>
      <c r="GGK792" s="24"/>
      <c r="GGL792" s="24"/>
      <c r="GGM792" s="24"/>
      <c r="GGN792" s="25"/>
      <c r="GGO792" s="24"/>
      <c r="GGP792" s="24"/>
      <c r="GGQ792" s="24"/>
      <c r="GGR792" s="24"/>
      <c r="GGS792" s="24"/>
      <c r="GGT792" s="24"/>
      <c r="GGU792" s="25"/>
      <c r="GGV792" s="24"/>
      <c r="GGW792" s="24"/>
      <c r="GGX792" s="24"/>
      <c r="GGY792" s="24"/>
      <c r="GGZ792" s="24"/>
      <c r="GHA792" s="24"/>
      <c r="GHB792" s="25"/>
      <c r="GHC792" s="24"/>
      <c r="GHD792" s="24"/>
      <c r="GHE792" s="24"/>
      <c r="GHF792" s="24"/>
      <c r="GHG792" s="24"/>
      <c r="GHH792" s="24"/>
      <c r="GHI792" s="25"/>
      <c r="GHJ792" s="24"/>
      <c r="GHK792" s="24"/>
      <c r="GHL792" s="24"/>
      <c r="GHM792" s="24"/>
      <c r="GHN792" s="24"/>
      <c r="GHO792" s="24"/>
      <c r="GHP792" s="25"/>
      <c r="GHQ792" s="24"/>
      <c r="GHR792" s="24"/>
      <c r="GHS792" s="24"/>
      <c r="GHT792" s="24"/>
      <c r="GHU792" s="24"/>
      <c r="GHV792" s="24"/>
      <c r="GHW792" s="25"/>
      <c r="GHX792" s="24"/>
      <c r="GHY792" s="24"/>
      <c r="GHZ792" s="24"/>
      <c r="GIA792" s="24"/>
      <c r="GIB792" s="24"/>
      <c r="GIC792" s="24"/>
      <c r="GID792" s="25"/>
      <c r="GIE792" s="24"/>
      <c r="GIF792" s="24"/>
      <c r="GIG792" s="24"/>
      <c r="GIH792" s="24"/>
      <c r="GII792" s="24"/>
      <c r="GIJ792" s="24"/>
      <c r="GIK792" s="25"/>
      <c r="GIL792" s="24"/>
      <c r="GIM792" s="24"/>
      <c r="GIN792" s="24"/>
      <c r="GIO792" s="24"/>
      <c r="GIP792" s="24"/>
      <c r="GIQ792" s="24"/>
      <c r="GIR792" s="25"/>
      <c r="GIS792" s="24"/>
      <c r="GIT792" s="24"/>
      <c r="GIU792" s="24"/>
      <c r="GIV792" s="24"/>
      <c r="GIW792" s="24"/>
      <c r="GIX792" s="24"/>
      <c r="GIY792" s="25"/>
      <c r="GIZ792" s="24"/>
      <c r="GJA792" s="24"/>
      <c r="GJB792" s="24"/>
      <c r="GJC792" s="24"/>
      <c r="GJD792" s="24"/>
      <c r="GJE792" s="24"/>
      <c r="GJF792" s="25"/>
      <c r="GJG792" s="24"/>
      <c r="GJH792" s="24"/>
      <c r="GJI792" s="24"/>
      <c r="GJJ792" s="24"/>
      <c r="GJK792" s="24"/>
      <c r="GJL792" s="24"/>
      <c r="GJM792" s="25"/>
      <c r="GJN792" s="24"/>
      <c r="GJO792" s="24"/>
      <c r="GJP792" s="24"/>
      <c r="GJQ792" s="24"/>
      <c r="GJR792" s="24"/>
      <c r="GJS792" s="24"/>
      <c r="GJT792" s="25"/>
      <c r="GJU792" s="24"/>
      <c r="GJV792" s="24"/>
      <c r="GJW792" s="24"/>
      <c r="GJX792" s="24"/>
      <c r="GJY792" s="24"/>
      <c r="GJZ792" s="24"/>
      <c r="GKA792" s="25"/>
      <c r="GKB792" s="24"/>
      <c r="GKC792" s="24"/>
      <c r="GKD792" s="24"/>
      <c r="GKE792" s="24"/>
      <c r="GKF792" s="24"/>
      <c r="GKG792" s="24"/>
      <c r="GKH792" s="25"/>
      <c r="GKI792" s="24"/>
      <c r="GKJ792" s="24"/>
      <c r="GKK792" s="24"/>
      <c r="GKL792" s="24"/>
      <c r="GKM792" s="24"/>
      <c r="GKN792" s="24"/>
      <c r="GKO792" s="25"/>
      <c r="GKP792" s="24"/>
      <c r="GKQ792" s="24"/>
      <c r="GKR792" s="24"/>
      <c r="GKS792" s="24"/>
      <c r="GKT792" s="24"/>
      <c r="GKU792" s="24"/>
      <c r="GKV792" s="25"/>
      <c r="GKW792" s="24"/>
      <c r="GKX792" s="24"/>
      <c r="GKY792" s="24"/>
      <c r="GKZ792" s="24"/>
      <c r="GLA792" s="24"/>
      <c r="GLB792" s="24"/>
      <c r="GLC792" s="25"/>
      <c r="GLD792" s="24"/>
      <c r="GLE792" s="24"/>
      <c r="GLF792" s="24"/>
      <c r="GLG792" s="24"/>
      <c r="GLH792" s="24"/>
      <c r="GLI792" s="24"/>
      <c r="GLJ792" s="25"/>
      <c r="GLK792" s="24"/>
      <c r="GLL792" s="24"/>
      <c r="GLM792" s="24"/>
      <c r="GLN792" s="24"/>
      <c r="GLO792" s="24"/>
      <c r="GLP792" s="24"/>
      <c r="GLQ792" s="25"/>
      <c r="GLR792" s="24"/>
      <c r="GLS792" s="24"/>
      <c r="GLT792" s="24"/>
      <c r="GLU792" s="24"/>
      <c r="GLV792" s="24"/>
      <c r="GLW792" s="24"/>
      <c r="GLX792" s="25"/>
      <c r="GLY792" s="24"/>
      <c r="GLZ792" s="24"/>
      <c r="GMA792" s="24"/>
      <c r="GMB792" s="24"/>
      <c r="GMC792" s="24"/>
      <c r="GMD792" s="24"/>
      <c r="GME792" s="25"/>
      <c r="GMF792" s="24"/>
      <c r="GMG792" s="24"/>
      <c r="GMH792" s="24"/>
      <c r="GMI792" s="24"/>
      <c r="GMJ792" s="24"/>
      <c r="GMK792" s="24"/>
      <c r="GML792" s="25"/>
      <c r="GMM792" s="24"/>
      <c r="GMN792" s="24"/>
      <c r="GMO792" s="24"/>
      <c r="GMP792" s="24"/>
      <c r="GMQ792" s="24"/>
      <c r="GMR792" s="24"/>
      <c r="GMS792" s="25"/>
      <c r="GMT792" s="24"/>
      <c r="GMU792" s="24"/>
      <c r="GMV792" s="24"/>
      <c r="GMW792" s="24"/>
      <c r="GMX792" s="24"/>
      <c r="GMY792" s="24"/>
      <c r="GMZ792" s="25"/>
      <c r="GNA792" s="24"/>
      <c r="GNB792" s="24"/>
      <c r="GNC792" s="24"/>
      <c r="GND792" s="24"/>
      <c r="GNE792" s="24"/>
      <c r="GNF792" s="24"/>
      <c r="GNG792" s="25"/>
      <c r="GNH792" s="24"/>
      <c r="GNI792" s="24"/>
      <c r="GNJ792" s="24"/>
      <c r="GNK792" s="24"/>
      <c r="GNL792" s="24"/>
      <c r="GNM792" s="24"/>
      <c r="GNN792" s="25"/>
      <c r="GNO792" s="24"/>
      <c r="GNP792" s="24"/>
      <c r="GNQ792" s="24"/>
      <c r="GNR792" s="24"/>
      <c r="GNS792" s="24"/>
      <c r="GNT792" s="24"/>
      <c r="GNU792" s="25"/>
      <c r="GNV792" s="24"/>
      <c r="GNW792" s="24"/>
      <c r="GNX792" s="24"/>
      <c r="GNY792" s="24"/>
      <c r="GNZ792" s="24"/>
      <c r="GOA792" s="24"/>
      <c r="GOB792" s="25"/>
      <c r="GOC792" s="24"/>
      <c r="GOD792" s="24"/>
      <c r="GOE792" s="24"/>
      <c r="GOF792" s="24"/>
      <c r="GOG792" s="24"/>
      <c r="GOH792" s="24"/>
      <c r="GOI792" s="25"/>
      <c r="GOJ792" s="24"/>
      <c r="GOK792" s="24"/>
      <c r="GOL792" s="24"/>
      <c r="GOM792" s="24"/>
      <c r="GON792" s="24"/>
      <c r="GOO792" s="24"/>
      <c r="GOP792" s="25"/>
      <c r="GOQ792" s="24"/>
      <c r="GOR792" s="24"/>
      <c r="GOS792" s="24"/>
      <c r="GOT792" s="24"/>
      <c r="GOU792" s="24"/>
      <c r="GOV792" s="24"/>
      <c r="GOW792" s="25"/>
      <c r="GOX792" s="24"/>
      <c r="GOY792" s="24"/>
      <c r="GOZ792" s="24"/>
      <c r="GPA792" s="24"/>
      <c r="GPB792" s="24"/>
      <c r="GPC792" s="24"/>
      <c r="GPD792" s="25"/>
      <c r="GPE792" s="24"/>
      <c r="GPF792" s="24"/>
      <c r="GPG792" s="24"/>
      <c r="GPH792" s="24"/>
      <c r="GPI792" s="24"/>
      <c r="GPJ792" s="24"/>
      <c r="GPK792" s="25"/>
      <c r="GPL792" s="24"/>
      <c r="GPM792" s="24"/>
      <c r="GPN792" s="24"/>
      <c r="GPO792" s="24"/>
      <c r="GPP792" s="24"/>
      <c r="GPQ792" s="24"/>
      <c r="GPR792" s="25"/>
      <c r="GPS792" s="24"/>
      <c r="GPT792" s="24"/>
      <c r="GPU792" s="24"/>
      <c r="GPV792" s="24"/>
      <c r="GPW792" s="24"/>
      <c r="GPX792" s="24"/>
      <c r="GPY792" s="25"/>
      <c r="GPZ792" s="24"/>
      <c r="GQA792" s="24"/>
      <c r="GQB792" s="24"/>
      <c r="GQC792" s="24"/>
      <c r="GQD792" s="24"/>
      <c r="GQE792" s="24"/>
      <c r="GQF792" s="25"/>
      <c r="GQG792" s="24"/>
      <c r="GQH792" s="24"/>
      <c r="GQI792" s="24"/>
      <c r="GQJ792" s="24"/>
      <c r="GQK792" s="24"/>
      <c r="GQL792" s="24"/>
      <c r="GQM792" s="25"/>
      <c r="GQN792" s="24"/>
      <c r="GQO792" s="24"/>
      <c r="GQP792" s="24"/>
      <c r="GQQ792" s="24"/>
      <c r="GQR792" s="24"/>
      <c r="GQS792" s="24"/>
      <c r="GQT792" s="25"/>
      <c r="GQU792" s="24"/>
      <c r="GQV792" s="24"/>
      <c r="GQW792" s="24"/>
      <c r="GQX792" s="24"/>
      <c r="GQY792" s="24"/>
      <c r="GQZ792" s="24"/>
      <c r="GRA792" s="25"/>
      <c r="GRB792" s="24"/>
      <c r="GRC792" s="24"/>
      <c r="GRD792" s="24"/>
      <c r="GRE792" s="24"/>
      <c r="GRF792" s="24"/>
      <c r="GRG792" s="24"/>
      <c r="GRH792" s="25"/>
      <c r="GRI792" s="24"/>
      <c r="GRJ792" s="24"/>
      <c r="GRK792" s="24"/>
      <c r="GRL792" s="24"/>
      <c r="GRM792" s="24"/>
      <c r="GRN792" s="24"/>
      <c r="GRO792" s="25"/>
      <c r="GRP792" s="24"/>
      <c r="GRQ792" s="24"/>
      <c r="GRR792" s="24"/>
      <c r="GRS792" s="24"/>
      <c r="GRT792" s="24"/>
      <c r="GRU792" s="24"/>
      <c r="GRV792" s="25"/>
      <c r="GRW792" s="24"/>
      <c r="GRX792" s="24"/>
      <c r="GRY792" s="24"/>
      <c r="GRZ792" s="24"/>
      <c r="GSA792" s="24"/>
      <c r="GSB792" s="24"/>
      <c r="GSC792" s="25"/>
      <c r="GSD792" s="24"/>
      <c r="GSE792" s="24"/>
      <c r="GSF792" s="24"/>
      <c r="GSG792" s="24"/>
      <c r="GSH792" s="24"/>
      <c r="GSI792" s="24"/>
      <c r="GSJ792" s="25"/>
      <c r="GSK792" s="24"/>
      <c r="GSL792" s="24"/>
      <c r="GSM792" s="24"/>
      <c r="GSN792" s="24"/>
      <c r="GSO792" s="24"/>
      <c r="GSP792" s="24"/>
      <c r="GSQ792" s="25"/>
      <c r="GSR792" s="24"/>
      <c r="GSS792" s="24"/>
      <c r="GST792" s="24"/>
      <c r="GSU792" s="24"/>
      <c r="GSV792" s="24"/>
      <c r="GSW792" s="24"/>
      <c r="GSX792" s="25"/>
      <c r="GSY792" s="24"/>
      <c r="GSZ792" s="24"/>
      <c r="GTA792" s="24"/>
      <c r="GTB792" s="24"/>
      <c r="GTC792" s="24"/>
      <c r="GTD792" s="24"/>
      <c r="GTE792" s="25"/>
      <c r="GTF792" s="24"/>
      <c r="GTG792" s="24"/>
      <c r="GTH792" s="24"/>
      <c r="GTI792" s="24"/>
      <c r="GTJ792" s="24"/>
      <c r="GTK792" s="24"/>
      <c r="GTL792" s="25"/>
      <c r="GTM792" s="24"/>
      <c r="GTN792" s="24"/>
      <c r="GTO792" s="24"/>
      <c r="GTP792" s="24"/>
      <c r="GTQ792" s="24"/>
      <c r="GTR792" s="24"/>
      <c r="GTS792" s="25"/>
      <c r="GTT792" s="24"/>
      <c r="GTU792" s="24"/>
      <c r="GTV792" s="24"/>
      <c r="GTW792" s="24"/>
      <c r="GTX792" s="24"/>
      <c r="GTY792" s="24"/>
      <c r="GTZ792" s="25"/>
      <c r="GUA792" s="24"/>
      <c r="GUB792" s="24"/>
      <c r="GUC792" s="24"/>
      <c r="GUD792" s="24"/>
      <c r="GUE792" s="24"/>
      <c r="GUF792" s="24"/>
      <c r="GUG792" s="25"/>
      <c r="GUH792" s="24"/>
      <c r="GUI792" s="24"/>
      <c r="GUJ792" s="24"/>
      <c r="GUK792" s="24"/>
      <c r="GUL792" s="24"/>
      <c r="GUM792" s="24"/>
      <c r="GUN792" s="25"/>
      <c r="GUO792" s="24"/>
      <c r="GUP792" s="24"/>
      <c r="GUQ792" s="24"/>
      <c r="GUR792" s="24"/>
      <c r="GUS792" s="24"/>
      <c r="GUT792" s="24"/>
      <c r="GUU792" s="25"/>
      <c r="GUV792" s="24"/>
      <c r="GUW792" s="24"/>
      <c r="GUX792" s="24"/>
      <c r="GUY792" s="24"/>
      <c r="GUZ792" s="24"/>
      <c r="GVA792" s="24"/>
      <c r="GVB792" s="25"/>
      <c r="GVC792" s="24"/>
      <c r="GVD792" s="24"/>
      <c r="GVE792" s="24"/>
      <c r="GVF792" s="24"/>
      <c r="GVG792" s="24"/>
      <c r="GVH792" s="24"/>
      <c r="GVI792" s="25"/>
      <c r="GVJ792" s="24"/>
      <c r="GVK792" s="24"/>
      <c r="GVL792" s="24"/>
      <c r="GVM792" s="24"/>
      <c r="GVN792" s="24"/>
      <c r="GVO792" s="24"/>
      <c r="GVP792" s="25"/>
      <c r="GVQ792" s="24"/>
      <c r="GVR792" s="24"/>
      <c r="GVS792" s="24"/>
      <c r="GVT792" s="24"/>
      <c r="GVU792" s="24"/>
      <c r="GVV792" s="24"/>
      <c r="GVW792" s="25"/>
      <c r="GVX792" s="24"/>
      <c r="GVY792" s="24"/>
      <c r="GVZ792" s="24"/>
      <c r="GWA792" s="24"/>
      <c r="GWB792" s="24"/>
      <c r="GWC792" s="24"/>
      <c r="GWD792" s="25"/>
      <c r="GWE792" s="24"/>
      <c r="GWF792" s="24"/>
      <c r="GWG792" s="24"/>
      <c r="GWH792" s="24"/>
      <c r="GWI792" s="24"/>
      <c r="GWJ792" s="24"/>
      <c r="GWK792" s="25"/>
      <c r="GWL792" s="24"/>
      <c r="GWM792" s="24"/>
      <c r="GWN792" s="24"/>
      <c r="GWO792" s="24"/>
      <c r="GWP792" s="24"/>
      <c r="GWQ792" s="24"/>
      <c r="GWR792" s="25"/>
      <c r="GWS792" s="24"/>
      <c r="GWT792" s="24"/>
      <c r="GWU792" s="24"/>
      <c r="GWV792" s="24"/>
      <c r="GWW792" s="24"/>
      <c r="GWX792" s="24"/>
      <c r="GWY792" s="25"/>
      <c r="GWZ792" s="24"/>
      <c r="GXA792" s="24"/>
      <c r="GXB792" s="24"/>
      <c r="GXC792" s="24"/>
      <c r="GXD792" s="24"/>
      <c r="GXE792" s="24"/>
      <c r="GXF792" s="25"/>
      <c r="GXG792" s="24"/>
      <c r="GXH792" s="24"/>
      <c r="GXI792" s="24"/>
      <c r="GXJ792" s="24"/>
      <c r="GXK792" s="24"/>
      <c r="GXL792" s="24"/>
      <c r="GXM792" s="25"/>
      <c r="GXN792" s="24"/>
      <c r="GXO792" s="24"/>
      <c r="GXP792" s="24"/>
      <c r="GXQ792" s="24"/>
      <c r="GXR792" s="24"/>
      <c r="GXS792" s="24"/>
      <c r="GXT792" s="25"/>
      <c r="GXU792" s="24"/>
      <c r="GXV792" s="24"/>
      <c r="GXW792" s="24"/>
      <c r="GXX792" s="24"/>
      <c r="GXY792" s="24"/>
      <c r="GXZ792" s="24"/>
      <c r="GYA792" s="25"/>
      <c r="GYB792" s="24"/>
      <c r="GYC792" s="24"/>
      <c r="GYD792" s="24"/>
      <c r="GYE792" s="24"/>
      <c r="GYF792" s="24"/>
      <c r="GYG792" s="24"/>
      <c r="GYH792" s="25"/>
      <c r="GYI792" s="24"/>
      <c r="GYJ792" s="24"/>
      <c r="GYK792" s="24"/>
      <c r="GYL792" s="24"/>
      <c r="GYM792" s="24"/>
      <c r="GYN792" s="24"/>
      <c r="GYO792" s="25"/>
      <c r="GYP792" s="24"/>
      <c r="GYQ792" s="24"/>
      <c r="GYR792" s="24"/>
      <c r="GYS792" s="24"/>
      <c r="GYT792" s="24"/>
      <c r="GYU792" s="24"/>
      <c r="GYV792" s="25"/>
      <c r="GYW792" s="24"/>
      <c r="GYX792" s="24"/>
      <c r="GYY792" s="24"/>
      <c r="GYZ792" s="24"/>
      <c r="GZA792" s="24"/>
      <c r="GZB792" s="24"/>
      <c r="GZC792" s="25"/>
      <c r="GZD792" s="24"/>
      <c r="GZE792" s="24"/>
      <c r="GZF792" s="24"/>
      <c r="GZG792" s="24"/>
      <c r="GZH792" s="24"/>
      <c r="GZI792" s="24"/>
      <c r="GZJ792" s="25"/>
      <c r="GZK792" s="24"/>
      <c r="GZL792" s="24"/>
      <c r="GZM792" s="24"/>
      <c r="GZN792" s="24"/>
      <c r="GZO792" s="24"/>
      <c r="GZP792" s="24"/>
      <c r="GZQ792" s="25"/>
      <c r="GZR792" s="24"/>
      <c r="GZS792" s="24"/>
      <c r="GZT792" s="24"/>
      <c r="GZU792" s="24"/>
      <c r="GZV792" s="24"/>
      <c r="GZW792" s="24"/>
      <c r="GZX792" s="25"/>
      <c r="GZY792" s="24"/>
      <c r="GZZ792" s="24"/>
      <c r="HAA792" s="24"/>
      <c r="HAB792" s="24"/>
      <c r="HAC792" s="24"/>
      <c r="HAD792" s="24"/>
      <c r="HAE792" s="25"/>
      <c r="HAF792" s="24"/>
      <c r="HAG792" s="24"/>
      <c r="HAH792" s="24"/>
      <c r="HAI792" s="24"/>
      <c r="HAJ792" s="24"/>
      <c r="HAK792" s="24"/>
      <c r="HAL792" s="25"/>
      <c r="HAM792" s="24"/>
      <c r="HAN792" s="24"/>
      <c r="HAO792" s="24"/>
      <c r="HAP792" s="24"/>
      <c r="HAQ792" s="24"/>
      <c r="HAR792" s="24"/>
      <c r="HAS792" s="25"/>
      <c r="HAT792" s="24"/>
      <c r="HAU792" s="24"/>
      <c r="HAV792" s="24"/>
      <c r="HAW792" s="24"/>
      <c r="HAX792" s="24"/>
      <c r="HAY792" s="24"/>
      <c r="HAZ792" s="25"/>
      <c r="HBA792" s="24"/>
      <c r="HBB792" s="24"/>
      <c r="HBC792" s="24"/>
      <c r="HBD792" s="24"/>
      <c r="HBE792" s="24"/>
      <c r="HBF792" s="24"/>
      <c r="HBG792" s="25"/>
      <c r="HBH792" s="24"/>
      <c r="HBI792" s="24"/>
      <c r="HBJ792" s="24"/>
      <c r="HBK792" s="24"/>
      <c r="HBL792" s="24"/>
      <c r="HBM792" s="24"/>
      <c r="HBN792" s="25"/>
      <c r="HBO792" s="24"/>
      <c r="HBP792" s="24"/>
      <c r="HBQ792" s="24"/>
      <c r="HBR792" s="24"/>
      <c r="HBS792" s="24"/>
      <c r="HBT792" s="24"/>
      <c r="HBU792" s="25"/>
      <c r="HBV792" s="24"/>
      <c r="HBW792" s="24"/>
      <c r="HBX792" s="24"/>
      <c r="HBY792" s="24"/>
      <c r="HBZ792" s="24"/>
      <c r="HCA792" s="24"/>
      <c r="HCB792" s="25"/>
      <c r="HCC792" s="24"/>
      <c r="HCD792" s="24"/>
      <c r="HCE792" s="24"/>
      <c r="HCF792" s="24"/>
      <c r="HCG792" s="24"/>
      <c r="HCH792" s="24"/>
      <c r="HCI792" s="25"/>
      <c r="HCJ792" s="24"/>
      <c r="HCK792" s="24"/>
      <c r="HCL792" s="24"/>
      <c r="HCM792" s="24"/>
      <c r="HCN792" s="24"/>
      <c r="HCO792" s="24"/>
      <c r="HCP792" s="25"/>
      <c r="HCQ792" s="24"/>
      <c r="HCR792" s="24"/>
      <c r="HCS792" s="24"/>
      <c r="HCT792" s="24"/>
      <c r="HCU792" s="24"/>
      <c r="HCV792" s="24"/>
      <c r="HCW792" s="25"/>
      <c r="HCX792" s="24"/>
      <c r="HCY792" s="24"/>
      <c r="HCZ792" s="24"/>
      <c r="HDA792" s="24"/>
      <c r="HDB792" s="24"/>
      <c r="HDC792" s="24"/>
      <c r="HDD792" s="25"/>
      <c r="HDE792" s="24"/>
      <c r="HDF792" s="24"/>
      <c r="HDG792" s="24"/>
      <c r="HDH792" s="24"/>
      <c r="HDI792" s="24"/>
      <c r="HDJ792" s="24"/>
      <c r="HDK792" s="25"/>
      <c r="HDL792" s="24"/>
      <c r="HDM792" s="24"/>
      <c r="HDN792" s="24"/>
      <c r="HDO792" s="24"/>
      <c r="HDP792" s="24"/>
      <c r="HDQ792" s="24"/>
      <c r="HDR792" s="25"/>
      <c r="HDS792" s="24"/>
      <c r="HDT792" s="24"/>
      <c r="HDU792" s="24"/>
      <c r="HDV792" s="24"/>
      <c r="HDW792" s="24"/>
      <c r="HDX792" s="24"/>
      <c r="HDY792" s="25"/>
      <c r="HDZ792" s="24"/>
      <c r="HEA792" s="24"/>
      <c r="HEB792" s="24"/>
      <c r="HEC792" s="24"/>
      <c r="HED792" s="24"/>
      <c r="HEE792" s="24"/>
      <c r="HEF792" s="25"/>
      <c r="HEG792" s="24"/>
      <c r="HEH792" s="24"/>
      <c r="HEI792" s="24"/>
      <c r="HEJ792" s="24"/>
      <c r="HEK792" s="24"/>
      <c r="HEL792" s="24"/>
      <c r="HEM792" s="25"/>
      <c r="HEN792" s="24"/>
      <c r="HEO792" s="24"/>
      <c r="HEP792" s="24"/>
      <c r="HEQ792" s="24"/>
      <c r="HER792" s="24"/>
      <c r="HES792" s="24"/>
      <c r="HET792" s="25"/>
      <c r="HEU792" s="24"/>
      <c r="HEV792" s="24"/>
      <c r="HEW792" s="24"/>
      <c r="HEX792" s="24"/>
      <c r="HEY792" s="24"/>
      <c r="HEZ792" s="24"/>
      <c r="HFA792" s="25"/>
      <c r="HFB792" s="24"/>
      <c r="HFC792" s="24"/>
      <c r="HFD792" s="24"/>
      <c r="HFE792" s="24"/>
      <c r="HFF792" s="24"/>
      <c r="HFG792" s="24"/>
      <c r="HFH792" s="25"/>
      <c r="HFI792" s="24"/>
      <c r="HFJ792" s="24"/>
      <c r="HFK792" s="24"/>
      <c r="HFL792" s="24"/>
      <c r="HFM792" s="24"/>
      <c r="HFN792" s="24"/>
      <c r="HFO792" s="25"/>
      <c r="HFP792" s="24"/>
      <c r="HFQ792" s="24"/>
      <c r="HFR792" s="24"/>
      <c r="HFS792" s="24"/>
      <c r="HFT792" s="24"/>
      <c r="HFU792" s="24"/>
      <c r="HFV792" s="25"/>
      <c r="HFW792" s="24"/>
      <c r="HFX792" s="24"/>
      <c r="HFY792" s="24"/>
      <c r="HFZ792" s="24"/>
      <c r="HGA792" s="24"/>
      <c r="HGB792" s="24"/>
      <c r="HGC792" s="25"/>
      <c r="HGD792" s="24"/>
      <c r="HGE792" s="24"/>
      <c r="HGF792" s="24"/>
      <c r="HGG792" s="24"/>
      <c r="HGH792" s="24"/>
      <c r="HGI792" s="24"/>
      <c r="HGJ792" s="25"/>
      <c r="HGK792" s="24"/>
      <c r="HGL792" s="24"/>
      <c r="HGM792" s="24"/>
      <c r="HGN792" s="24"/>
      <c r="HGO792" s="24"/>
      <c r="HGP792" s="24"/>
      <c r="HGQ792" s="25"/>
      <c r="HGR792" s="24"/>
      <c r="HGS792" s="24"/>
      <c r="HGT792" s="24"/>
      <c r="HGU792" s="24"/>
      <c r="HGV792" s="24"/>
      <c r="HGW792" s="24"/>
      <c r="HGX792" s="25"/>
      <c r="HGY792" s="24"/>
      <c r="HGZ792" s="24"/>
      <c r="HHA792" s="24"/>
      <c r="HHB792" s="24"/>
      <c r="HHC792" s="24"/>
      <c r="HHD792" s="24"/>
      <c r="HHE792" s="25"/>
      <c r="HHF792" s="24"/>
      <c r="HHG792" s="24"/>
      <c r="HHH792" s="24"/>
      <c r="HHI792" s="24"/>
      <c r="HHJ792" s="24"/>
      <c r="HHK792" s="24"/>
      <c r="HHL792" s="25"/>
      <c r="HHM792" s="24"/>
      <c r="HHN792" s="24"/>
      <c r="HHO792" s="24"/>
      <c r="HHP792" s="24"/>
      <c r="HHQ792" s="24"/>
      <c r="HHR792" s="24"/>
      <c r="HHS792" s="25"/>
      <c r="HHT792" s="24"/>
      <c r="HHU792" s="24"/>
      <c r="HHV792" s="24"/>
      <c r="HHW792" s="24"/>
      <c r="HHX792" s="24"/>
      <c r="HHY792" s="24"/>
      <c r="HHZ792" s="25"/>
      <c r="HIA792" s="24"/>
      <c r="HIB792" s="24"/>
      <c r="HIC792" s="24"/>
      <c r="HID792" s="24"/>
      <c r="HIE792" s="24"/>
      <c r="HIF792" s="24"/>
      <c r="HIG792" s="25"/>
      <c r="HIH792" s="24"/>
      <c r="HII792" s="24"/>
      <c r="HIJ792" s="24"/>
      <c r="HIK792" s="24"/>
      <c r="HIL792" s="24"/>
      <c r="HIM792" s="24"/>
      <c r="HIN792" s="25"/>
      <c r="HIO792" s="24"/>
      <c r="HIP792" s="24"/>
      <c r="HIQ792" s="24"/>
      <c r="HIR792" s="24"/>
      <c r="HIS792" s="24"/>
      <c r="HIT792" s="24"/>
      <c r="HIU792" s="25"/>
      <c r="HIV792" s="24"/>
      <c r="HIW792" s="24"/>
      <c r="HIX792" s="24"/>
      <c r="HIY792" s="24"/>
      <c r="HIZ792" s="24"/>
      <c r="HJA792" s="24"/>
      <c r="HJB792" s="25"/>
      <c r="HJC792" s="24"/>
      <c r="HJD792" s="24"/>
      <c r="HJE792" s="24"/>
      <c r="HJF792" s="24"/>
      <c r="HJG792" s="24"/>
      <c r="HJH792" s="24"/>
      <c r="HJI792" s="25"/>
      <c r="HJJ792" s="24"/>
      <c r="HJK792" s="24"/>
      <c r="HJL792" s="24"/>
      <c r="HJM792" s="24"/>
      <c r="HJN792" s="24"/>
      <c r="HJO792" s="24"/>
      <c r="HJP792" s="25"/>
      <c r="HJQ792" s="24"/>
      <c r="HJR792" s="24"/>
      <c r="HJS792" s="24"/>
      <c r="HJT792" s="24"/>
      <c r="HJU792" s="24"/>
      <c r="HJV792" s="24"/>
      <c r="HJW792" s="25"/>
      <c r="HJX792" s="24"/>
      <c r="HJY792" s="24"/>
      <c r="HJZ792" s="24"/>
      <c r="HKA792" s="24"/>
      <c r="HKB792" s="24"/>
      <c r="HKC792" s="24"/>
      <c r="HKD792" s="25"/>
      <c r="HKE792" s="24"/>
      <c r="HKF792" s="24"/>
      <c r="HKG792" s="24"/>
      <c r="HKH792" s="24"/>
      <c r="HKI792" s="24"/>
      <c r="HKJ792" s="24"/>
      <c r="HKK792" s="25"/>
      <c r="HKL792" s="24"/>
      <c r="HKM792" s="24"/>
      <c r="HKN792" s="24"/>
      <c r="HKO792" s="24"/>
      <c r="HKP792" s="24"/>
      <c r="HKQ792" s="24"/>
      <c r="HKR792" s="25"/>
      <c r="HKS792" s="24"/>
      <c r="HKT792" s="24"/>
      <c r="HKU792" s="24"/>
      <c r="HKV792" s="24"/>
      <c r="HKW792" s="24"/>
      <c r="HKX792" s="24"/>
      <c r="HKY792" s="25"/>
      <c r="HKZ792" s="24"/>
      <c r="HLA792" s="24"/>
      <c r="HLB792" s="24"/>
      <c r="HLC792" s="24"/>
      <c r="HLD792" s="24"/>
      <c r="HLE792" s="24"/>
      <c r="HLF792" s="25"/>
      <c r="HLG792" s="24"/>
      <c r="HLH792" s="24"/>
      <c r="HLI792" s="24"/>
      <c r="HLJ792" s="24"/>
      <c r="HLK792" s="24"/>
      <c r="HLL792" s="24"/>
      <c r="HLM792" s="25"/>
      <c r="HLN792" s="24"/>
      <c r="HLO792" s="24"/>
      <c r="HLP792" s="24"/>
      <c r="HLQ792" s="24"/>
      <c r="HLR792" s="24"/>
      <c r="HLS792" s="24"/>
      <c r="HLT792" s="25"/>
      <c r="HLU792" s="24"/>
      <c r="HLV792" s="24"/>
      <c r="HLW792" s="24"/>
      <c r="HLX792" s="24"/>
      <c r="HLY792" s="24"/>
      <c r="HLZ792" s="24"/>
      <c r="HMA792" s="25"/>
      <c r="HMB792" s="24"/>
      <c r="HMC792" s="24"/>
      <c r="HMD792" s="24"/>
      <c r="HME792" s="24"/>
      <c r="HMF792" s="24"/>
      <c r="HMG792" s="24"/>
      <c r="HMH792" s="25"/>
      <c r="HMI792" s="24"/>
      <c r="HMJ792" s="24"/>
      <c r="HMK792" s="24"/>
      <c r="HML792" s="24"/>
      <c r="HMM792" s="24"/>
      <c r="HMN792" s="24"/>
      <c r="HMO792" s="25"/>
      <c r="HMP792" s="24"/>
      <c r="HMQ792" s="24"/>
      <c r="HMR792" s="24"/>
      <c r="HMS792" s="24"/>
      <c r="HMT792" s="24"/>
      <c r="HMU792" s="24"/>
      <c r="HMV792" s="25"/>
      <c r="HMW792" s="24"/>
      <c r="HMX792" s="24"/>
      <c r="HMY792" s="24"/>
      <c r="HMZ792" s="24"/>
      <c r="HNA792" s="24"/>
      <c r="HNB792" s="24"/>
      <c r="HNC792" s="25"/>
      <c r="HND792" s="24"/>
      <c r="HNE792" s="24"/>
      <c r="HNF792" s="24"/>
      <c r="HNG792" s="24"/>
      <c r="HNH792" s="24"/>
      <c r="HNI792" s="24"/>
      <c r="HNJ792" s="25"/>
      <c r="HNK792" s="24"/>
      <c r="HNL792" s="24"/>
      <c r="HNM792" s="24"/>
      <c r="HNN792" s="24"/>
      <c r="HNO792" s="24"/>
      <c r="HNP792" s="24"/>
      <c r="HNQ792" s="25"/>
      <c r="HNR792" s="24"/>
      <c r="HNS792" s="24"/>
      <c r="HNT792" s="24"/>
      <c r="HNU792" s="24"/>
      <c r="HNV792" s="24"/>
      <c r="HNW792" s="24"/>
      <c r="HNX792" s="25"/>
      <c r="HNY792" s="24"/>
      <c r="HNZ792" s="24"/>
      <c r="HOA792" s="24"/>
      <c r="HOB792" s="24"/>
      <c r="HOC792" s="24"/>
      <c r="HOD792" s="24"/>
      <c r="HOE792" s="25"/>
      <c r="HOF792" s="24"/>
      <c r="HOG792" s="24"/>
      <c r="HOH792" s="24"/>
      <c r="HOI792" s="24"/>
      <c r="HOJ792" s="24"/>
      <c r="HOK792" s="24"/>
      <c r="HOL792" s="25"/>
      <c r="HOM792" s="24"/>
      <c r="HON792" s="24"/>
      <c r="HOO792" s="24"/>
      <c r="HOP792" s="24"/>
      <c r="HOQ792" s="24"/>
      <c r="HOR792" s="24"/>
      <c r="HOS792" s="25"/>
      <c r="HOT792" s="24"/>
      <c r="HOU792" s="24"/>
      <c r="HOV792" s="24"/>
      <c r="HOW792" s="24"/>
      <c r="HOX792" s="24"/>
      <c r="HOY792" s="24"/>
      <c r="HOZ792" s="25"/>
      <c r="HPA792" s="24"/>
      <c r="HPB792" s="24"/>
      <c r="HPC792" s="24"/>
      <c r="HPD792" s="24"/>
      <c r="HPE792" s="24"/>
      <c r="HPF792" s="24"/>
      <c r="HPG792" s="25"/>
      <c r="HPH792" s="24"/>
      <c r="HPI792" s="24"/>
      <c r="HPJ792" s="24"/>
      <c r="HPK792" s="24"/>
      <c r="HPL792" s="24"/>
      <c r="HPM792" s="24"/>
      <c r="HPN792" s="25"/>
      <c r="HPO792" s="24"/>
      <c r="HPP792" s="24"/>
      <c r="HPQ792" s="24"/>
      <c r="HPR792" s="24"/>
      <c r="HPS792" s="24"/>
      <c r="HPT792" s="24"/>
      <c r="HPU792" s="25"/>
      <c r="HPV792" s="24"/>
      <c r="HPW792" s="24"/>
      <c r="HPX792" s="24"/>
      <c r="HPY792" s="24"/>
      <c r="HPZ792" s="24"/>
      <c r="HQA792" s="24"/>
      <c r="HQB792" s="25"/>
      <c r="HQC792" s="24"/>
      <c r="HQD792" s="24"/>
      <c r="HQE792" s="24"/>
      <c r="HQF792" s="24"/>
      <c r="HQG792" s="24"/>
      <c r="HQH792" s="24"/>
      <c r="HQI792" s="25"/>
      <c r="HQJ792" s="24"/>
      <c r="HQK792" s="24"/>
      <c r="HQL792" s="24"/>
      <c r="HQM792" s="24"/>
      <c r="HQN792" s="24"/>
      <c r="HQO792" s="24"/>
      <c r="HQP792" s="25"/>
      <c r="HQQ792" s="24"/>
      <c r="HQR792" s="24"/>
      <c r="HQS792" s="24"/>
      <c r="HQT792" s="24"/>
      <c r="HQU792" s="24"/>
      <c r="HQV792" s="24"/>
      <c r="HQW792" s="25"/>
      <c r="HQX792" s="24"/>
      <c r="HQY792" s="24"/>
      <c r="HQZ792" s="24"/>
      <c r="HRA792" s="24"/>
      <c r="HRB792" s="24"/>
      <c r="HRC792" s="24"/>
      <c r="HRD792" s="25"/>
      <c r="HRE792" s="24"/>
      <c r="HRF792" s="24"/>
      <c r="HRG792" s="24"/>
      <c r="HRH792" s="24"/>
      <c r="HRI792" s="24"/>
      <c r="HRJ792" s="24"/>
      <c r="HRK792" s="25"/>
      <c r="HRL792" s="24"/>
      <c r="HRM792" s="24"/>
      <c r="HRN792" s="24"/>
      <c r="HRO792" s="24"/>
      <c r="HRP792" s="24"/>
      <c r="HRQ792" s="24"/>
      <c r="HRR792" s="25"/>
      <c r="HRS792" s="24"/>
      <c r="HRT792" s="24"/>
      <c r="HRU792" s="24"/>
      <c r="HRV792" s="24"/>
      <c r="HRW792" s="24"/>
      <c r="HRX792" s="24"/>
      <c r="HRY792" s="25"/>
      <c r="HRZ792" s="24"/>
      <c r="HSA792" s="24"/>
      <c r="HSB792" s="24"/>
      <c r="HSC792" s="24"/>
      <c r="HSD792" s="24"/>
      <c r="HSE792" s="24"/>
      <c r="HSF792" s="25"/>
      <c r="HSG792" s="24"/>
      <c r="HSH792" s="24"/>
      <c r="HSI792" s="24"/>
      <c r="HSJ792" s="24"/>
      <c r="HSK792" s="24"/>
      <c r="HSL792" s="24"/>
      <c r="HSM792" s="25"/>
      <c r="HSN792" s="24"/>
      <c r="HSO792" s="24"/>
      <c r="HSP792" s="24"/>
      <c r="HSQ792" s="24"/>
      <c r="HSR792" s="24"/>
      <c r="HSS792" s="24"/>
      <c r="HST792" s="25"/>
      <c r="HSU792" s="24"/>
      <c r="HSV792" s="24"/>
      <c r="HSW792" s="24"/>
      <c r="HSX792" s="24"/>
      <c r="HSY792" s="24"/>
      <c r="HSZ792" s="24"/>
      <c r="HTA792" s="25"/>
      <c r="HTB792" s="24"/>
      <c r="HTC792" s="24"/>
      <c r="HTD792" s="24"/>
      <c r="HTE792" s="24"/>
      <c r="HTF792" s="24"/>
      <c r="HTG792" s="24"/>
      <c r="HTH792" s="25"/>
      <c r="HTI792" s="24"/>
      <c r="HTJ792" s="24"/>
      <c r="HTK792" s="24"/>
      <c r="HTL792" s="24"/>
      <c r="HTM792" s="24"/>
      <c r="HTN792" s="24"/>
      <c r="HTO792" s="25"/>
      <c r="HTP792" s="24"/>
      <c r="HTQ792" s="24"/>
      <c r="HTR792" s="24"/>
      <c r="HTS792" s="24"/>
      <c r="HTT792" s="24"/>
      <c r="HTU792" s="24"/>
      <c r="HTV792" s="25"/>
      <c r="HTW792" s="24"/>
      <c r="HTX792" s="24"/>
      <c r="HTY792" s="24"/>
      <c r="HTZ792" s="24"/>
      <c r="HUA792" s="24"/>
      <c r="HUB792" s="24"/>
      <c r="HUC792" s="25"/>
      <c r="HUD792" s="24"/>
      <c r="HUE792" s="24"/>
      <c r="HUF792" s="24"/>
      <c r="HUG792" s="24"/>
      <c r="HUH792" s="24"/>
      <c r="HUI792" s="24"/>
      <c r="HUJ792" s="25"/>
      <c r="HUK792" s="24"/>
      <c r="HUL792" s="24"/>
      <c r="HUM792" s="24"/>
      <c r="HUN792" s="24"/>
      <c r="HUO792" s="24"/>
      <c r="HUP792" s="24"/>
      <c r="HUQ792" s="25"/>
      <c r="HUR792" s="24"/>
      <c r="HUS792" s="24"/>
      <c r="HUT792" s="24"/>
      <c r="HUU792" s="24"/>
      <c r="HUV792" s="24"/>
      <c r="HUW792" s="24"/>
      <c r="HUX792" s="25"/>
      <c r="HUY792" s="24"/>
      <c r="HUZ792" s="24"/>
      <c r="HVA792" s="24"/>
      <c r="HVB792" s="24"/>
      <c r="HVC792" s="24"/>
      <c r="HVD792" s="24"/>
      <c r="HVE792" s="25"/>
      <c r="HVF792" s="24"/>
      <c r="HVG792" s="24"/>
      <c r="HVH792" s="24"/>
      <c r="HVI792" s="24"/>
      <c r="HVJ792" s="24"/>
      <c r="HVK792" s="24"/>
      <c r="HVL792" s="25"/>
      <c r="HVM792" s="24"/>
      <c r="HVN792" s="24"/>
      <c r="HVO792" s="24"/>
      <c r="HVP792" s="24"/>
      <c r="HVQ792" s="24"/>
      <c r="HVR792" s="24"/>
      <c r="HVS792" s="25"/>
      <c r="HVT792" s="24"/>
      <c r="HVU792" s="24"/>
      <c r="HVV792" s="24"/>
      <c r="HVW792" s="24"/>
      <c r="HVX792" s="24"/>
      <c r="HVY792" s="24"/>
      <c r="HVZ792" s="25"/>
      <c r="HWA792" s="24"/>
      <c r="HWB792" s="24"/>
      <c r="HWC792" s="24"/>
      <c r="HWD792" s="24"/>
      <c r="HWE792" s="24"/>
      <c r="HWF792" s="24"/>
      <c r="HWG792" s="25"/>
      <c r="HWH792" s="24"/>
      <c r="HWI792" s="24"/>
      <c r="HWJ792" s="24"/>
      <c r="HWK792" s="24"/>
      <c r="HWL792" s="24"/>
      <c r="HWM792" s="24"/>
      <c r="HWN792" s="25"/>
      <c r="HWO792" s="24"/>
      <c r="HWP792" s="24"/>
      <c r="HWQ792" s="24"/>
      <c r="HWR792" s="24"/>
      <c r="HWS792" s="24"/>
      <c r="HWT792" s="24"/>
      <c r="HWU792" s="25"/>
      <c r="HWV792" s="24"/>
      <c r="HWW792" s="24"/>
      <c r="HWX792" s="24"/>
      <c r="HWY792" s="24"/>
      <c r="HWZ792" s="24"/>
      <c r="HXA792" s="24"/>
      <c r="HXB792" s="25"/>
      <c r="HXC792" s="24"/>
      <c r="HXD792" s="24"/>
      <c r="HXE792" s="24"/>
      <c r="HXF792" s="24"/>
      <c r="HXG792" s="24"/>
      <c r="HXH792" s="24"/>
      <c r="HXI792" s="25"/>
      <c r="HXJ792" s="24"/>
      <c r="HXK792" s="24"/>
      <c r="HXL792" s="24"/>
      <c r="HXM792" s="24"/>
      <c r="HXN792" s="24"/>
      <c r="HXO792" s="24"/>
      <c r="HXP792" s="25"/>
      <c r="HXQ792" s="24"/>
      <c r="HXR792" s="24"/>
      <c r="HXS792" s="24"/>
      <c r="HXT792" s="24"/>
      <c r="HXU792" s="24"/>
      <c r="HXV792" s="24"/>
      <c r="HXW792" s="25"/>
      <c r="HXX792" s="24"/>
      <c r="HXY792" s="24"/>
      <c r="HXZ792" s="24"/>
      <c r="HYA792" s="24"/>
      <c r="HYB792" s="24"/>
      <c r="HYC792" s="24"/>
      <c r="HYD792" s="25"/>
      <c r="HYE792" s="24"/>
      <c r="HYF792" s="24"/>
      <c r="HYG792" s="24"/>
      <c r="HYH792" s="24"/>
      <c r="HYI792" s="24"/>
      <c r="HYJ792" s="24"/>
      <c r="HYK792" s="25"/>
      <c r="HYL792" s="24"/>
      <c r="HYM792" s="24"/>
      <c r="HYN792" s="24"/>
      <c r="HYO792" s="24"/>
      <c r="HYP792" s="24"/>
      <c r="HYQ792" s="24"/>
      <c r="HYR792" s="25"/>
      <c r="HYS792" s="24"/>
      <c r="HYT792" s="24"/>
      <c r="HYU792" s="24"/>
      <c r="HYV792" s="24"/>
      <c r="HYW792" s="24"/>
      <c r="HYX792" s="24"/>
      <c r="HYY792" s="25"/>
      <c r="HYZ792" s="24"/>
      <c r="HZA792" s="24"/>
      <c r="HZB792" s="24"/>
      <c r="HZC792" s="24"/>
      <c r="HZD792" s="24"/>
      <c r="HZE792" s="24"/>
      <c r="HZF792" s="25"/>
      <c r="HZG792" s="24"/>
      <c r="HZH792" s="24"/>
      <c r="HZI792" s="24"/>
      <c r="HZJ792" s="24"/>
      <c r="HZK792" s="24"/>
      <c r="HZL792" s="24"/>
      <c r="HZM792" s="25"/>
      <c r="HZN792" s="24"/>
      <c r="HZO792" s="24"/>
      <c r="HZP792" s="24"/>
      <c r="HZQ792" s="24"/>
      <c r="HZR792" s="24"/>
      <c r="HZS792" s="24"/>
      <c r="HZT792" s="25"/>
      <c r="HZU792" s="24"/>
      <c r="HZV792" s="24"/>
      <c r="HZW792" s="24"/>
      <c r="HZX792" s="24"/>
      <c r="HZY792" s="24"/>
      <c r="HZZ792" s="24"/>
      <c r="IAA792" s="25"/>
      <c r="IAB792" s="24"/>
      <c r="IAC792" s="24"/>
      <c r="IAD792" s="24"/>
      <c r="IAE792" s="24"/>
      <c r="IAF792" s="24"/>
      <c r="IAG792" s="24"/>
      <c r="IAH792" s="25"/>
      <c r="IAI792" s="24"/>
      <c r="IAJ792" s="24"/>
      <c r="IAK792" s="24"/>
      <c r="IAL792" s="24"/>
      <c r="IAM792" s="24"/>
      <c r="IAN792" s="24"/>
      <c r="IAO792" s="25"/>
      <c r="IAP792" s="24"/>
      <c r="IAQ792" s="24"/>
      <c r="IAR792" s="24"/>
      <c r="IAS792" s="24"/>
      <c r="IAT792" s="24"/>
      <c r="IAU792" s="24"/>
      <c r="IAV792" s="25"/>
      <c r="IAW792" s="24"/>
      <c r="IAX792" s="24"/>
      <c r="IAY792" s="24"/>
      <c r="IAZ792" s="24"/>
      <c r="IBA792" s="24"/>
      <c r="IBB792" s="24"/>
      <c r="IBC792" s="25"/>
      <c r="IBD792" s="24"/>
      <c r="IBE792" s="24"/>
      <c r="IBF792" s="24"/>
      <c r="IBG792" s="24"/>
      <c r="IBH792" s="24"/>
      <c r="IBI792" s="24"/>
      <c r="IBJ792" s="25"/>
      <c r="IBK792" s="24"/>
      <c r="IBL792" s="24"/>
      <c r="IBM792" s="24"/>
      <c r="IBN792" s="24"/>
      <c r="IBO792" s="24"/>
      <c r="IBP792" s="24"/>
      <c r="IBQ792" s="25"/>
      <c r="IBR792" s="24"/>
      <c r="IBS792" s="24"/>
      <c r="IBT792" s="24"/>
      <c r="IBU792" s="24"/>
      <c r="IBV792" s="24"/>
      <c r="IBW792" s="24"/>
      <c r="IBX792" s="25"/>
      <c r="IBY792" s="24"/>
      <c r="IBZ792" s="24"/>
      <c r="ICA792" s="24"/>
      <c r="ICB792" s="24"/>
      <c r="ICC792" s="24"/>
      <c r="ICD792" s="24"/>
      <c r="ICE792" s="25"/>
      <c r="ICF792" s="24"/>
      <c r="ICG792" s="24"/>
      <c r="ICH792" s="24"/>
      <c r="ICI792" s="24"/>
      <c r="ICJ792" s="24"/>
      <c r="ICK792" s="24"/>
      <c r="ICL792" s="25"/>
      <c r="ICM792" s="24"/>
      <c r="ICN792" s="24"/>
      <c r="ICO792" s="24"/>
      <c r="ICP792" s="24"/>
      <c r="ICQ792" s="24"/>
      <c r="ICR792" s="24"/>
      <c r="ICS792" s="25"/>
      <c r="ICT792" s="24"/>
      <c r="ICU792" s="24"/>
      <c r="ICV792" s="24"/>
      <c r="ICW792" s="24"/>
      <c r="ICX792" s="24"/>
      <c r="ICY792" s="24"/>
      <c r="ICZ792" s="25"/>
      <c r="IDA792" s="24"/>
      <c r="IDB792" s="24"/>
      <c r="IDC792" s="24"/>
      <c r="IDD792" s="24"/>
      <c r="IDE792" s="24"/>
      <c r="IDF792" s="24"/>
      <c r="IDG792" s="25"/>
      <c r="IDH792" s="24"/>
      <c r="IDI792" s="24"/>
      <c r="IDJ792" s="24"/>
      <c r="IDK792" s="24"/>
      <c r="IDL792" s="24"/>
      <c r="IDM792" s="24"/>
      <c r="IDN792" s="25"/>
      <c r="IDO792" s="24"/>
      <c r="IDP792" s="24"/>
      <c r="IDQ792" s="24"/>
      <c r="IDR792" s="24"/>
      <c r="IDS792" s="24"/>
      <c r="IDT792" s="24"/>
      <c r="IDU792" s="25"/>
      <c r="IDV792" s="24"/>
      <c r="IDW792" s="24"/>
      <c r="IDX792" s="24"/>
      <c r="IDY792" s="24"/>
      <c r="IDZ792" s="24"/>
      <c r="IEA792" s="24"/>
      <c r="IEB792" s="25"/>
      <c r="IEC792" s="24"/>
      <c r="IED792" s="24"/>
      <c r="IEE792" s="24"/>
      <c r="IEF792" s="24"/>
      <c r="IEG792" s="24"/>
      <c r="IEH792" s="24"/>
      <c r="IEI792" s="25"/>
      <c r="IEJ792" s="24"/>
      <c r="IEK792" s="24"/>
      <c r="IEL792" s="24"/>
      <c r="IEM792" s="24"/>
      <c r="IEN792" s="24"/>
      <c r="IEO792" s="24"/>
      <c r="IEP792" s="25"/>
      <c r="IEQ792" s="24"/>
      <c r="IER792" s="24"/>
      <c r="IES792" s="24"/>
      <c r="IET792" s="24"/>
      <c r="IEU792" s="24"/>
      <c r="IEV792" s="24"/>
      <c r="IEW792" s="25"/>
      <c r="IEX792" s="24"/>
      <c r="IEY792" s="24"/>
      <c r="IEZ792" s="24"/>
      <c r="IFA792" s="24"/>
      <c r="IFB792" s="24"/>
      <c r="IFC792" s="24"/>
      <c r="IFD792" s="25"/>
      <c r="IFE792" s="24"/>
      <c r="IFF792" s="24"/>
      <c r="IFG792" s="24"/>
      <c r="IFH792" s="24"/>
      <c r="IFI792" s="24"/>
      <c r="IFJ792" s="24"/>
      <c r="IFK792" s="25"/>
      <c r="IFL792" s="24"/>
      <c r="IFM792" s="24"/>
      <c r="IFN792" s="24"/>
      <c r="IFO792" s="24"/>
      <c r="IFP792" s="24"/>
      <c r="IFQ792" s="24"/>
      <c r="IFR792" s="25"/>
      <c r="IFS792" s="24"/>
      <c r="IFT792" s="24"/>
      <c r="IFU792" s="24"/>
      <c r="IFV792" s="24"/>
      <c r="IFW792" s="24"/>
      <c r="IFX792" s="24"/>
      <c r="IFY792" s="25"/>
      <c r="IFZ792" s="24"/>
      <c r="IGA792" s="24"/>
      <c r="IGB792" s="24"/>
      <c r="IGC792" s="24"/>
      <c r="IGD792" s="24"/>
      <c r="IGE792" s="24"/>
      <c r="IGF792" s="25"/>
      <c r="IGG792" s="24"/>
      <c r="IGH792" s="24"/>
      <c r="IGI792" s="24"/>
      <c r="IGJ792" s="24"/>
      <c r="IGK792" s="24"/>
      <c r="IGL792" s="24"/>
      <c r="IGM792" s="25"/>
      <c r="IGN792" s="24"/>
      <c r="IGO792" s="24"/>
      <c r="IGP792" s="24"/>
      <c r="IGQ792" s="24"/>
      <c r="IGR792" s="24"/>
      <c r="IGS792" s="24"/>
      <c r="IGT792" s="25"/>
      <c r="IGU792" s="24"/>
      <c r="IGV792" s="24"/>
      <c r="IGW792" s="24"/>
      <c r="IGX792" s="24"/>
      <c r="IGY792" s="24"/>
      <c r="IGZ792" s="24"/>
      <c r="IHA792" s="25"/>
      <c r="IHB792" s="24"/>
      <c r="IHC792" s="24"/>
      <c r="IHD792" s="24"/>
      <c r="IHE792" s="24"/>
      <c r="IHF792" s="24"/>
      <c r="IHG792" s="24"/>
      <c r="IHH792" s="25"/>
      <c r="IHI792" s="24"/>
      <c r="IHJ792" s="24"/>
      <c r="IHK792" s="24"/>
      <c r="IHL792" s="24"/>
      <c r="IHM792" s="24"/>
      <c r="IHN792" s="24"/>
      <c r="IHO792" s="25"/>
      <c r="IHP792" s="24"/>
      <c r="IHQ792" s="24"/>
      <c r="IHR792" s="24"/>
      <c r="IHS792" s="24"/>
      <c r="IHT792" s="24"/>
      <c r="IHU792" s="24"/>
      <c r="IHV792" s="25"/>
      <c r="IHW792" s="24"/>
      <c r="IHX792" s="24"/>
      <c r="IHY792" s="24"/>
      <c r="IHZ792" s="24"/>
      <c r="IIA792" s="24"/>
      <c r="IIB792" s="24"/>
      <c r="IIC792" s="25"/>
      <c r="IID792" s="24"/>
      <c r="IIE792" s="24"/>
      <c r="IIF792" s="24"/>
      <c r="IIG792" s="24"/>
      <c r="IIH792" s="24"/>
      <c r="III792" s="24"/>
      <c r="IIJ792" s="25"/>
      <c r="IIK792" s="24"/>
      <c r="IIL792" s="24"/>
      <c r="IIM792" s="24"/>
      <c r="IIN792" s="24"/>
      <c r="IIO792" s="24"/>
      <c r="IIP792" s="24"/>
      <c r="IIQ792" s="25"/>
      <c r="IIR792" s="24"/>
      <c r="IIS792" s="24"/>
      <c r="IIT792" s="24"/>
      <c r="IIU792" s="24"/>
      <c r="IIV792" s="24"/>
      <c r="IIW792" s="24"/>
      <c r="IIX792" s="25"/>
      <c r="IIY792" s="24"/>
      <c r="IIZ792" s="24"/>
      <c r="IJA792" s="24"/>
      <c r="IJB792" s="24"/>
      <c r="IJC792" s="24"/>
      <c r="IJD792" s="24"/>
      <c r="IJE792" s="25"/>
      <c r="IJF792" s="24"/>
      <c r="IJG792" s="24"/>
      <c r="IJH792" s="24"/>
      <c r="IJI792" s="24"/>
      <c r="IJJ792" s="24"/>
      <c r="IJK792" s="24"/>
      <c r="IJL792" s="25"/>
      <c r="IJM792" s="24"/>
      <c r="IJN792" s="24"/>
      <c r="IJO792" s="24"/>
      <c r="IJP792" s="24"/>
      <c r="IJQ792" s="24"/>
      <c r="IJR792" s="24"/>
      <c r="IJS792" s="25"/>
      <c r="IJT792" s="24"/>
      <c r="IJU792" s="24"/>
      <c r="IJV792" s="24"/>
      <c r="IJW792" s="24"/>
      <c r="IJX792" s="24"/>
      <c r="IJY792" s="24"/>
      <c r="IJZ792" s="25"/>
      <c r="IKA792" s="24"/>
      <c r="IKB792" s="24"/>
      <c r="IKC792" s="24"/>
      <c r="IKD792" s="24"/>
      <c r="IKE792" s="24"/>
      <c r="IKF792" s="24"/>
      <c r="IKG792" s="25"/>
      <c r="IKH792" s="24"/>
      <c r="IKI792" s="24"/>
      <c r="IKJ792" s="24"/>
      <c r="IKK792" s="24"/>
      <c r="IKL792" s="24"/>
      <c r="IKM792" s="24"/>
      <c r="IKN792" s="25"/>
      <c r="IKO792" s="24"/>
      <c r="IKP792" s="24"/>
      <c r="IKQ792" s="24"/>
      <c r="IKR792" s="24"/>
      <c r="IKS792" s="24"/>
      <c r="IKT792" s="24"/>
      <c r="IKU792" s="25"/>
      <c r="IKV792" s="24"/>
      <c r="IKW792" s="24"/>
      <c r="IKX792" s="24"/>
      <c r="IKY792" s="24"/>
      <c r="IKZ792" s="24"/>
      <c r="ILA792" s="24"/>
      <c r="ILB792" s="25"/>
      <c r="ILC792" s="24"/>
      <c r="ILD792" s="24"/>
      <c r="ILE792" s="24"/>
      <c r="ILF792" s="24"/>
      <c r="ILG792" s="24"/>
      <c r="ILH792" s="24"/>
      <c r="ILI792" s="25"/>
      <c r="ILJ792" s="24"/>
      <c r="ILK792" s="24"/>
      <c r="ILL792" s="24"/>
      <c r="ILM792" s="24"/>
      <c r="ILN792" s="24"/>
      <c r="ILO792" s="24"/>
      <c r="ILP792" s="25"/>
      <c r="ILQ792" s="24"/>
      <c r="ILR792" s="24"/>
      <c r="ILS792" s="24"/>
      <c r="ILT792" s="24"/>
      <c r="ILU792" s="24"/>
      <c r="ILV792" s="24"/>
      <c r="ILW792" s="25"/>
      <c r="ILX792" s="24"/>
      <c r="ILY792" s="24"/>
      <c r="ILZ792" s="24"/>
      <c r="IMA792" s="24"/>
      <c r="IMB792" s="24"/>
      <c r="IMC792" s="24"/>
      <c r="IMD792" s="25"/>
      <c r="IME792" s="24"/>
      <c r="IMF792" s="24"/>
      <c r="IMG792" s="24"/>
      <c r="IMH792" s="24"/>
      <c r="IMI792" s="24"/>
      <c r="IMJ792" s="24"/>
      <c r="IMK792" s="25"/>
      <c r="IML792" s="24"/>
      <c r="IMM792" s="24"/>
      <c r="IMN792" s="24"/>
      <c r="IMO792" s="24"/>
      <c r="IMP792" s="24"/>
      <c r="IMQ792" s="24"/>
      <c r="IMR792" s="25"/>
      <c r="IMS792" s="24"/>
      <c r="IMT792" s="24"/>
      <c r="IMU792" s="24"/>
      <c r="IMV792" s="24"/>
      <c r="IMW792" s="24"/>
      <c r="IMX792" s="24"/>
      <c r="IMY792" s="25"/>
      <c r="IMZ792" s="24"/>
      <c r="INA792" s="24"/>
      <c r="INB792" s="24"/>
      <c r="INC792" s="24"/>
      <c r="IND792" s="24"/>
      <c r="INE792" s="24"/>
      <c r="INF792" s="25"/>
      <c r="ING792" s="24"/>
      <c r="INH792" s="24"/>
      <c r="INI792" s="24"/>
      <c r="INJ792" s="24"/>
      <c r="INK792" s="24"/>
      <c r="INL792" s="24"/>
      <c r="INM792" s="25"/>
      <c r="INN792" s="24"/>
      <c r="INO792" s="24"/>
      <c r="INP792" s="24"/>
      <c r="INQ792" s="24"/>
      <c r="INR792" s="24"/>
      <c r="INS792" s="24"/>
      <c r="INT792" s="25"/>
      <c r="INU792" s="24"/>
      <c r="INV792" s="24"/>
      <c r="INW792" s="24"/>
      <c r="INX792" s="24"/>
      <c r="INY792" s="24"/>
      <c r="INZ792" s="24"/>
      <c r="IOA792" s="25"/>
      <c r="IOB792" s="24"/>
      <c r="IOC792" s="24"/>
      <c r="IOD792" s="24"/>
      <c r="IOE792" s="24"/>
      <c r="IOF792" s="24"/>
      <c r="IOG792" s="24"/>
      <c r="IOH792" s="25"/>
      <c r="IOI792" s="24"/>
      <c r="IOJ792" s="24"/>
      <c r="IOK792" s="24"/>
      <c r="IOL792" s="24"/>
      <c r="IOM792" s="24"/>
      <c r="ION792" s="24"/>
      <c r="IOO792" s="25"/>
      <c r="IOP792" s="24"/>
      <c r="IOQ792" s="24"/>
      <c r="IOR792" s="24"/>
      <c r="IOS792" s="24"/>
      <c r="IOT792" s="24"/>
      <c r="IOU792" s="24"/>
      <c r="IOV792" s="25"/>
      <c r="IOW792" s="24"/>
      <c r="IOX792" s="24"/>
      <c r="IOY792" s="24"/>
      <c r="IOZ792" s="24"/>
      <c r="IPA792" s="24"/>
      <c r="IPB792" s="24"/>
      <c r="IPC792" s="25"/>
      <c r="IPD792" s="24"/>
      <c r="IPE792" s="24"/>
      <c r="IPF792" s="24"/>
      <c r="IPG792" s="24"/>
      <c r="IPH792" s="24"/>
      <c r="IPI792" s="24"/>
      <c r="IPJ792" s="25"/>
      <c r="IPK792" s="24"/>
      <c r="IPL792" s="24"/>
      <c r="IPM792" s="24"/>
      <c r="IPN792" s="24"/>
      <c r="IPO792" s="24"/>
      <c r="IPP792" s="24"/>
      <c r="IPQ792" s="25"/>
      <c r="IPR792" s="24"/>
      <c r="IPS792" s="24"/>
      <c r="IPT792" s="24"/>
      <c r="IPU792" s="24"/>
      <c r="IPV792" s="24"/>
      <c r="IPW792" s="24"/>
      <c r="IPX792" s="25"/>
      <c r="IPY792" s="24"/>
      <c r="IPZ792" s="24"/>
      <c r="IQA792" s="24"/>
      <c r="IQB792" s="24"/>
      <c r="IQC792" s="24"/>
      <c r="IQD792" s="24"/>
      <c r="IQE792" s="25"/>
      <c r="IQF792" s="24"/>
      <c r="IQG792" s="24"/>
      <c r="IQH792" s="24"/>
      <c r="IQI792" s="24"/>
      <c r="IQJ792" s="24"/>
      <c r="IQK792" s="24"/>
      <c r="IQL792" s="25"/>
      <c r="IQM792" s="24"/>
      <c r="IQN792" s="24"/>
      <c r="IQO792" s="24"/>
      <c r="IQP792" s="24"/>
      <c r="IQQ792" s="24"/>
      <c r="IQR792" s="24"/>
      <c r="IQS792" s="25"/>
      <c r="IQT792" s="24"/>
      <c r="IQU792" s="24"/>
      <c r="IQV792" s="24"/>
      <c r="IQW792" s="24"/>
      <c r="IQX792" s="24"/>
      <c r="IQY792" s="24"/>
      <c r="IQZ792" s="25"/>
      <c r="IRA792" s="24"/>
      <c r="IRB792" s="24"/>
      <c r="IRC792" s="24"/>
      <c r="IRD792" s="24"/>
      <c r="IRE792" s="24"/>
      <c r="IRF792" s="24"/>
      <c r="IRG792" s="25"/>
      <c r="IRH792" s="24"/>
      <c r="IRI792" s="24"/>
      <c r="IRJ792" s="24"/>
      <c r="IRK792" s="24"/>
      <c r="IRL792" s="24"/>
      <c r="IRM792" s="24"/>
      <c r="IRN792" s="25"/>
      <c r="IRO792" s="24"/>
      <c r="IRP792" s="24"/>
      <c r="IRQ792" s="24"/>
      <c r="IRR792" s="24"/>
      <c r="IRS792" s="24"/>
      <c r="IRT792" s="24"/>
      <c r="IRU792" s="25"/>
      <c r="IRV792" s="24"/>
      <c r="IRW792" s="24"/>
      <c r="IRX792" s="24"/>
      <c r="IRY792" s="24"/>
      <c r="IRZ792" s="24"/>
      <c r="ISA792" s="24"/>
      <c r="ISB792" s="25"/>
      <c r="ISC792" s="24"/>
      <c r="ISD792" s="24"/>
      <c r="ISE792" s="24"/>
      <c r="ISF792" s="24"/>
      <c r="ISG792" s="24"/>
      <c r="ISH792" s="24"/>
      <c r="ISI792" s="25"/>
      <c r="ISJ792" s="24"/>
      <c r="ISK792" s="24"/>
      <c r="ISL792" s="24"/>
      <c r="ISM792" s="24"/>
      <c r="ISN792" s="24"/>
      <c r="ISO792" s="24"/>
      <c r="ISP792" s="25"/>
      <c r="ISQ792" s="24"/>
      <c r="ISR792" s="24"/>
      <c r="ISS792" s="24"/>
      <c r="IST792" s="24"/>
      <c r="ISU792" s="24"/>
      <c r="ISV792" s="24"/>
      <c r="ISW792" s="25"/>
      <c r="ISX792" s="24"/>
      <c r="ISY792" s="24"/>
      <c r="ISZ792" s="24"/>
      <c r="ITA792" s="24"/>
      <c r="ITB792" s="24"/>
      <c r="ITC792" s="24"/>
      <c r="ITD792" s="25"/>
      <c r="ITE792" s="24"/>
      <c r="ITF792" s="24"/>
      <c r="ITG792" s="24"/>
      <c r="ITH792" s="24"/>
      <c r="ITI792" s="24"/>
      <c r="ITJ792" s="24"/>
      <c r="ITK792" s="25"/>
      <c r="ITL792" s="24"/>
      <c r="ITM792" s="24"/>
      <c r="ITN792" s="24"/>
      <c r="ITO792" s="24"/>
      <c r="ITP792" s="24"/>
      <c r="ITQ792" s="24"/>
      <c r="ITR792" s="25"/>
      <c r="ITS792" s="24"/>
      <c r="ITT792" s="24"/>
      <c r="ITU792" s="24"/>
      <c r="ITV792" s="24"/>
      <c r="ITW792" s="24"/>
      <c r="ITX792" s="24"/>
      <c r="ITY792" s="25"/>
      <c r="ITZ792" s="24"/>
      <c r="IUA792" s="24"/>
      <c r="IUB792" s="24"/>
      <c r="IUC792" s="24"/>
      <c r="IUD792" s="24"/>
      <c r="IUE792" s="24"/>
      <c r="IUF792" s="25"/>
      <c r="IUG792" s="24"/>
      <c r="IUH792" s="24"/>
      <c r="IUI792" s="24"/>
      <c r="IUJ792" s="24"/>
      <c r="IUK792" s="24"/>
      <c r="IUL792" s="24"/>
      <c r="IUM792" s="25"/>
      <c r="IUN792" s="24"/>
      <c r="IUO792" s="24"/>
      <c r="IUP792" s="24"/>
      <c r="IUQ792" s="24"/>
      <c r="IUR792" s="24"/>
      <c r="IUS792" s="24"/>
      <c r="IUT792" s="25"/>
      <c r="IUU792" s="24"/>
      <c r="IUV792" s="24"/>
      <c r="IUW792" s="24"/>
      <c r="IUX792" s="24"/>
      <c r="IUY792" s="24"/>
      <c r="IUZ792" s="24"/>
      <c r="IVA792" s="25"/>
      <c r="IVB792" s="24"/>
      <c r="IVC792" s="24"/>
      <c r="IVD792" s="24"/>
      <c r="IVE792" s="24"/>
      <c r="IVF792" s="24"/>
      <c r="IVG792" s="24"/>
      <c r="IVH792" s="25"/>
      <c r="IVI792" s="24"/>
      <c r="IVJ792" s="24"/>
      <c r="IVK792" s="24"/>
      <c r="IVL792" s="24"/>
      <c r="IVM792" s="24"/>
      <c r="IVN792" s="24"/>
      <c r="IVO792" s="25"/>
      <c r="IVP792" s="24"/>
      <c r="IVQ792" s="24"/>
      <c r="IVR792" s="24"/>
      <c r="IVS792" s="24"/>
      <c r="IVT792" s="24"/>
      <c r="IVU792" s="24"/>
      <c r="IVV792" s="25"/>
      <c r="IVW792" s="24"/>
      <c r="IVX792" s="24"/>
      <c r="IVY792" s="24"/>
      <c r="IVZ792" s="24"/>
      <c r="IWA792" s="24"/>
      <c r="IWB792" s="24"/>
      <c r="IWC792" s="25"/>
      <c r="IWD792" s="24"/>
      <c r="IWE792" s="24"/>
      <c r="IWF792" s="24"/>
      <c r="IWG792" s="24"/>
      <c r="IWH792" s="24"/>
      <c r="IWI792" s="24"/>
      <c r="IWJ792" s="25"/>
      <c r="IWK792" s="24"/>
      <c r="IWL792" s="24"/>
      <c r="IWM792" s="24"/>
      <c r="IWN792" s="24"/>
      <c r="IWO792" s="24"/>
      <c r="IWP792" s="24"/>
      <c r="IWQ792" s="25"/>
      <c r="IWR792" s="24"/>
      <c r="IWS792" s="24"/>
      <c r="IWT792" s="24"/>
      <c r="IWU792" s="24"/>
      <c r="IWV792" s="24"/>
      <c r="IWW792" s="24"/>
      <c r="IWX792" s="25"/>
      <c r="IWY792" s="24"/>
      <c r="IWZ792" s="24"/>
      <c r="IXA792" s="24"/>
      <c r="IXB792" s="24"/>
      <c r="IXC792" s="24"/>
      <c r="IXD792" s="24"/>
      <c r="IXE792" s="25"/>
      <c r="IXF792" s="24"/>
      <c r="IXG792" s="24"/>
      <c r="IXH792" s="24"/>
      <c r="IXI792" s="24"/>
      <c r="IXJ792" s="24"/>
      <c r="IXK792" s="24"/>
      <c r="IXL792" s="25"/>
      <c r="IXM792" s="24"/>
      <c r="IXN792" s="24"/>
      <c r="IXO792" s="24"/>
      <c r="IXP792" s="24"/>
      <c r="IXQ792" s="24"/>
      <c r="IXR792" s="24"/>
      <c r="IXS792" s="25"/>
      <c r="IXT792" s="24"/>
      <c r="IXU792" s="24"/>
      <c r="IXV792" s="24"/>
      <c r="IXW792" s="24"/>
      <c r="IXX792" s="24"/>
      <c r="IXY792" s="24"/>
      <c r="IXZ792" s="25"/>
      <c r="IYA792" s="24"/>
      <c r="IYB792" s="24"/>
      <c r="IYC792" s="24"/>
      <c r="IYD792" s="24"/>
      <c r="IYE792" s="24"/>
      <c r="IYF792" s="24"/>
      <c r="IYG792" s="25"/>
      <c r="IYH792" s="24"/>
      <c r="IYI792" s="24"/>
      <c r="IYJ792" s="24"/>
      <c r="IYK792" s="24"/>
      <c r="IYL792" s="24"/>
      <c r="IYM792" s="24"/>
      <c r="IYN792" s="25"/>
      <c r="IYO792" s="24"/>
      <c r="IYP792" s="24"/>
      <c r="IYQ792" s="24"/>
      <c r="IYR792" s="24"/>
      <c r="IYS792" s="24"/>
      <c r="IYT792" s="24"/>
      <c r="IYU792" s="25"/>
      <c r="IYV792" s="24"/>
      <c r="IYW792" s="24"/>
      <c r="IYX792" s="24"/>
      <c r="IYY792" s="24"/>
      <c r="IYZ792" s="24"/>
      <c r="IZA792" s="24"/>
      <c r="IZB792" s="25"/>
      <c r="IZC792" s="24"/>
      <c r="IZD792" s="24"/>
      <c r="IZE792" s="24"/>
      <c r="IZF792" s="24"/>
      <c r="IZG792" s="24"/>
      <c r="IZH792" s="24"/>
      <c r="IZI792" s="25"/>
      <c r="IZJ792" s="24"/>
      <c r="IZK792" s="24"/>
      <c r="IZL792" s="24"/>
      <c r="IZM792" s="24"/>
      <c r="IZN792" s="24"/>
      <c r="IZO792" s="24"/>
      <c r="IZP792" s="25"/>
      <c r="IZQ792" s="24"/>
      <c r="IZR792" s="24"/>
      <c r="IZS792" s="24"/>
      <c r="IZT792" s="24"/>
      <c r="IZU792" s="24"/>
      <c r="IZV792" s="24"/>
      <c r="IZW792" s="25"/>
      <c r="IZX792" s="24"/>
      <c r="IZY792" s="24"/>
      <c r="IZZ792" s="24"/>
      <c r="JAA792" s="24"/>
      <c r="JAB792" s="24"/>
      <c r="JAC792" s="24"/>
      <c r="JAD792" s="25"/>
      <c r="JAE792" s="24"/>
      <c r="JAF792" s="24"/>
      <c r="JAG792" s="24"/>
      <c r="JAH792" s="24"/>
      <c r="JAI792" s="24"/>
      <c r="JAJ792" s="24"/>
      <c r="JAK792" s="25"/>
      <c r="JAL792" s="24"/>
      <c r="JAM792" s="24"/>
      <c r="JAN792" s="24"/>
      <c r="JAO792" s="24"/>
      <c r="JAP792" s="24"/>
      <c r="JAQ792" s="24"/>
      <c r="JAR792" s="25"/>
      <c r="JAS792" s="24"/>
      <c r="JAT792" s="24"/>
      <c r="JAU792" s="24"/>
      <c r="JAV792" s="24"/>
      <c r="JAW792" s="24"/>
      <c r="JAX792" s="24"/>
      <c r="JAY792" s="25"/>
      <c r="JAZ792" s="24"/>
      <c r="JBA792" s="24"/>
      <c r="JBB792" s="24"/>
      <c r="JBC792" s="24"/>
      <c r="JBD792" s="24"/>
      <c r="JBE792" s="24"/>
      <c r="JBF792" s="25"/>
      <c r="JBG792" s="24"/>
      <c r="JBH792" s="24"/>
      <c r="JBI792" s="24"/>
      <c r="JBJ792" s="24"/>
      <c r="JBK792" s="24"/>
      <c r="JBL792" s="24"/>
      <c r="JBM792" s="25"/>
      <c r="JBN792" s="24"/>
      <c r="JBO792" s="24"/>
      <c r="JBP792" s="24"/>
      <c r="JBQ792" s="24"/>
      <c r="JBR792" s="24"/>
      <c r="JBS792" s="24"/>
      <c r="JBT792" s="25"/>
      <c r="JBU792" s="24"/>
      <c r="JBV792" s="24"/>
      <c r="JBW792" s="24"/>
      <c r="JBX792" s="24"/>
      <c r="JBY792" s="24"/>
      <c r="JBZ792" s="24"/>
      <c r="JCA792" s="25"/>
      <c r="JCB792" s="24"/>
      <c r="JCC792" s="24"/>
      <c r="JCD792" s="24"/>
      <c r="JCE792" s="24"/>
      <c r="JCF792" s="24"/>
      <c r="JCG792" s="24"/>
      <c r="JCH792" s="25"/>
      <c r="JCI792" s="24"/>
      <c r="JCJ792" s="24"/>
      <c r="JCK792" s="24"/>
      <c r="JCL792" s="24"/>
      <c r="JCM792" s="24"/>
      <c r="JCN792" s="24"/>
      <c r="JCO792" s="25"/>
      <c r="JCP792" s="24"/>
      <c r="JCQ792" s="24"/>
      <c r="JCR792" s="24"/>
      <c r="JCS792" s="24"/>
      <c r="JCT792" s="24"/>
      <c r="JCU792" s="24"/>
      <c r="JCV792" s="25"/>
      <c r="JCW792" s="24"/>
      <c r="JCX792" s="24"/>
      <c r="JCY792" s="24"/>
      <c r="JCZ792" s="24"/>
      <c r="JDA792" s="24"/>
      <c r="JDB792" s="24"/>
      <c r="JDC792" s="25"/>
      <c r="JDD792" s="24"/>
      <c r="JDE792" s="24"/>
      <c r="JDF792" s="24"/>
      <c r="JDG792" s="24"/>
      <c r="JDH792" s="24"/>
      <c r="JDI792" s="24"/>
      <c r="JDJ792" s="25"/>
      <c r="JDK792" s="24"/>
      <c r="JDL792" s="24"/>
      <c r="JDM792" s="24"/>
      <c r="JDN792" s="24"/>
      <c r="JDO792" s="24"/>
      <c r="JDP792" s="24"/>
      <c r="JDQ792" s="25"/>
      <c r="JDR792" s="24"/>
      <c r="JDS792" s="24"/>
      <c r="JDT792" s="24"/>
      <c r="JDU792" s="24"/>
      <c r="JDV792" s="24"/>
      <c r="JDW792" s="24"/>
      <c r="JDX792" s="25"/>
      <c r="JDY792" s="24"/>
      <c r="JDZ792" s="24"/>
      <c r="JEA792" s="24"/>
      <c r="JEB792" s="24"/>
      <c r="JEC792" s="24"/>
      <c r="JED792" s="24"/>
      <c r="JEE792" s="25"/>
      <c r="JEF792" s="24"/>
      <c r="JEG792" s="24"/>
      <c r="JEH792" s="24"/>
      <c r="JEI792" s="24"/>
      <c r="JEJ792" s="24"/>
      <c r="JEK792" s="24"/>
      <c r="JEL792" s="25"/>
      <c r="JEM792" s="24"/>
      <c r="JEN792" s="24"/>
      <c r="JEO792" s="24"/>
      <c r="JEP792" s="24"/>
      <c r="JEQ792" s="24"/>
      <c r="JER792" s="24"/>
      <c r="JES792" s="25"/>
      <c r="JET792" s="24"/>
      <c r="JEU792" s="24"/>
      <c r="JEV792" s="24"/>
      <c r="JEW792" s="24"/>
      <c r="JEX792" s="24"/>
      <c r="JEY792" s="24"/>
      <c r="JEZ792" s="25"/>
      <c r="JFA792" s="24"/>
      <c r="JFB792" s="24"/>
      <c r="JFC792" s="24"/>
      <c r="JFD792" s="24"/>
      <c r="JFE792" s="24"/>
      <c r="JFF792" s="24"/>
      <c r="JFG792" s="25"/>
      <c r="JFH792" s="24"/>
      <c r="JFI792" s="24"/>
      <c r="JFJ792" s="24"/>
      <c r="JFK792" s="24"/>
      <c r="JFL792" s="24"/>
      <c r="JFM792" s="24"/>
      <c r="JFN792" s="25"/>
      <c r="JFO792" s="24"/>
      <c r="JFP792" s="24"/>
      <c r="JFQ792" s="24"/>
      <c r="JFR792" s="24"/>
      <c r="JFS792" s="24"/>
      <c r="JFT792" s="24"/>
      <c r="JFU792" s="25"/>
      <c r="JFV792" s="24"/>
      <c r="JFW792" s="24"/>
      <c r="JFX792" s="24"/>
      <c r="JFY792" s="24"/>
      <c r="JFZ792" s="24"/>
      <c r="JGA792" s="24"/>
      <c r="JGB792" s="25"/>
      <c r="JGC792" s="24"/>
      <c r="JGD792" s="24"/>
      <c r="JGE792" s="24"/>
      <c r="JGF792" s="24"/>
      <c r="JGG792" s="24"/>
      <c r="JGH792" s="24"/>
      <c r="JGI792" s="25"/>
      <c r="JGJ792" s="24"/>
      <c r="JGK792" s="24"/>
      <c r="JGL792" s="24"/>
      <c r="JGM792" s="24"/>
      <c r="JGN792" s="24"/>
      <c r="JGO792" s="24"/>
      <c r="JGP792" s="25"/>
      <c r="JGQ792" s="24"/>
      <c r="JGR792" s="24"/>
      <c r="JGS792" s="24"/>
      <c r="JGT792" s="24"/>
      <c r="JGU792" s="24"/>
      <c r="JGV792" s="24"/>
      <c r="JGW792" s="25"/>
      <c r="JGX792" s="24"/>
      <c r="JGY792" s="24"/>
      <c r="JGZ792" s="24"/>
      <c r="JHA792" s="24"/>
      <c r="JHB792" s="24"/>
      <c r="JHC792" s="24"/>
      <c r="JHD792" s="25"/>
      <c r="JHE792" s="24"/>
      <c r="JHF792" s="24"/>
      <c r="JHG792" s="24"/>
      <c r="JHH792" s="24"/>
      <c r="JHI792" s="24"/>
      <c r="JHJ792" s="24"/>
      <c r="JHK792" s="25"/>
      <c r="JHL792" s="24"/>
      <c r="JHM792" s="24"/>
      <c r="JHN792" s="24"/>
      <c r="JHO792" s="24"/>
      <c r="JHP792" s="24"/>
      <c r="JHQ792" s="24"/>
      <c r="JHR792" s="25"/>
      <c r="JHS792" s="24"/>
      <c r="JHT792" s="24"/>
      <c r="JHU792" s="24"/>
      <c r="JHV792" s="24"/>
      <c r="JHW792" s="24"/>
      <c r="JHX792" s="24"/>
      <c r="JHY792" s="25"/>
      <c r="JHZ792" s="24"/>
      <c r="JIA792" s="24"/>
      <c r="JIB792" s="24"/>
      <c r="JIC792" s="24"/>
      <c r="JID792" s="24"/>
      <c r="JIE792" s="24"/>
      <c r="JIF792" s="25"/>
      <c r="JIG792" s="24"/>
      <c r="JIH792" s="24"/>
      <c r="JII792" s="24"/>
      <c r="JIJ792" s="24"/>
      <c r="JIK792" s="24"/>
      <c r="JIL792" s="24"/>
      <c r="JIM792" s="25"/>
      <c r="JIN792" s="24"/>
      <c r="JIO792" s="24"/>
      <c r="JIP792" s="24"/>
      <c r="JIQ792" s="24"/>
      <c r="JIR792" s="24"/>
      <c r="JIS792" s="24"/>
      <c r="JIT792" s="25"/>
      <c r="JIU792" s="24"/>
      <c r="JIV792" s="24"/>
      <c r="JIW792" s="24"/>
      <c r="JIX792" s="24"/>
      <c r="JIY792" s="24"/>
      <c r="JIZ792" s="24"/>
      <c r="JJA792" s="25"/>
      <c r="JJB792" s="24"/>
      <c r="JJC792" s="24"/>
      <c r="JJD792" s="24"/>
      <c r="JJE792" s="24"/>
      <c r="JJF792" s="24"/>
      <c r="JJG792" s="24"/>
      <c r="JJH792" s="25"/>
      <c r="JJI792" s="24"/>
      <c r="JJJ792" s="24"/>
      <c r="JJK792" s="24"/>
      <c r="JJL792" s="24"/>
      <c r="JJM792" s="24"/>
      <c r="JJN792" s="24"/>
      <c r="JJO792" s="25"/>
      <c r="JJP792" s="24"/>
      <c r="JJQ792" s="24"/>
      <c r="JJR792" s="24"/>
      <c r="JJS792" s="24"/>
      <c r="JJT792" s="24"/>
      <c r="JJU792" s="24"/>
      <c r="JJV792" s="25"/>
      <c r="JJW792" s="24"/>
      <c r="JJX792" s="24"/>
      <c r="JJY792" s="24"/>
      <c r="JJZ792" s="24"/>
      <c r="JKA792" s="24"/>
      <c r="JKB792" s="24"/>
      <c r="JKC792" s="25"/>
      <c r="JKD792" s="24"/>
      <c r="JKE792" s="24"/>
      <c r="JKF792" s="24"/>
      <c r="JKG792" s="24"/>
      <c r="JKH792" s="24"/>
      <c r="JKI792" s="24"/>
      <c r="JKJ792" s="25"/>
      <c r="JKK792" s="24"/>
      <c r="JKL792" s="24"/>
      <c r="JKM792" s="24"/>
      <c r="JKN792" s="24"/>
      <c r="JKO792" s="24"/>
      <c r="JKP792" s="24"/>
      <c r="JKQ792" s="25"/>
      <c r="JKR792" s="24"/>
      <c r="JKS792" s="24"/>
      <c r="JKT792" s="24"/>
      <c r="JKU792" s="24"/>
      <c r="JKV792" s="24"/>
      <c r="JKW792" s="24"/>
      <c r="JKX792" s="25"/>
      <c r="JKY792" s="24"/>
      <c r="JKZ792" s="24"/>
      <c r="JLA792" s="24"/>
      <c r="JLB792" s="24"/>
      <c r="JLC792" s="24"/>
      <c r="JLD792" s="24"/>
      <c r="JLE792" s="25"/>
      <c r="JLF792" s="24"/>
      <c r="JLG792" s="24"/>
      <c r="JLH792" s="24"/>
      <c r="JLI792" s="24"/>
      <c r="JLJ792" s="24"/>
      <c r="JLK792" s="24"/>
      <c r="JLL792" s="25"/>
      <c r="JLM792" s="24"/>
      <c r="JLN792" s="24"/>
      <c r="JLO792" s="24"/>
      <c r="JLP792" s="24"/>
      <c r="JLQ792" s="24"/>
      <c r="JLR792" s="24"/>
      <c r="JLS792" s="25"/>
      <c r="JLT792" s="24"/>
      <c r="JLU792" s="24"/>
      <c r="JLV792" s="24"/>
      <c r="JLW792" s="24"/>
      <c r="JLX792" s="24"/>
      <c r="JLY792" s="24"/>
      <c r="JLZ792" s="25"/>
      <c r="JMA792" s="24"/>
      <c r="JMB792" s="24"/>
      <c r="JMC792" s="24"/>
      <c r="JMD792" s="24"/>
      <c r="JME792" s="24"/>
      <c r="JMF792" s="24"/>
      <c r="JMG792" s="25"/>
      <c r="JMH792" s="24"/>
      <c r="JMI792" s="24"/>
      <c r="JMJ792" s="24"/>
      <c r="JMK792" s="24"/>
      <c r="JML792" s="24"/>
      <c r="JMM792" s="24"/>
      <c r="JMN792" s="25"/>
      <c r="JMO792" s="24"/>
      <c r="JMP792" s="24"/>
      <c r="JMQ792" s="24"/>
      <c r="JMR792" s="24"/>
      <c r="JMS792" s="24"/>
      <c r="JMT792" s="24"/>
      <c r="JMU792" s="25"/>
      <c r="JMV792" s="24"/>
      <c r="JMW792" s="24"/>
      <c r="JMX792" s="24"/>
      <c r="JMY792" s="24"/>
      <c r="JMZ792" s="24"/>
      <c r="JNA792" s="24"/>
      <c r="JNB792" s="25"/>
      <c r="JNC792" s="24"/>
      <c r="JND792" s="24"/>
      <c r="JNE792" s="24"/>
      <c r="JNF792" s="24"/>
      <c r="JNG792" s="24"/>
      <c r="JNH792" s="24"/>
      <c r="JNI792" s="25"/>
      <c r="JNJ792" s="24"/>
      <c r="JNK792" s="24"/>
      <c r="JNL792" s="24"/>
      <c r="JNM792" s="24"/>
      <c r="JNN792" s="24"/>
      <c r="JNO792" s="24"/>
      <c r="JNP792" s="25"/>
      <c r="JNQ792" s="24"/>
      <c r="JNR792" s="24"/>
      <c r="JNS792" s="24"/>
      <c r="JNT792" s="24"/>
      <c r="JNU792" s="24"/>
      <c r="JNV792" s="24"/>
      <c r="JNW792" s="25"/>
      <c r="JNX792" s="24"/>
      <c r="JNY792" s="24"/>
      <c r="JNZ792" s="24"/>
      <c r="JOA792" s="24"/>
      <c r="JOB792" s="24"/>
      <c r="JOC792" s="24"/>
      <c r="JOD792" s="25"/>
      <c r="JOE792" s="24"/>
      <c r="JOF792" s="24"/>
      <c r="JOG792" s="24"/>
      <c r="JOH792" s="24"/>
      <c r="JOI792" s="24"/>
      <c r="JOJ792" s="24"/>
      <c r="JOK792" s="25"/>
      <c r="JOL792" s="24"/>
      <c r="JOM792" s="24"/>
      <c r="JON792" s="24"/>
      <c r="JOO792" s="24"/>
      <c r="JOP792" s="24"/>
      <c r="JOQ792" s="24"/>
      <c r="JOR792" s="25"/>
      <c r="JOS792" s="24"/>
      <c r="JOT792" s="24"/>
      <c r="JOU792" s="24"/>
      <c r="JOV792" s="24"/>
      <c r="JOW792" s="24"/>
      <c r="JOX792" s="24"/>
      <c r="JOY792" s="25"/>
      <c r="JOZ792" s="24"/>
      <c r="JPA792" s="24"/>
      <c r="JPB792" s="24"/>
      <c r="JPC792" s="24"/>
      <c r="JPD792" s="24"/>
      <c r="JPE792" s="24"/>
      <c r="JPF792" s="25"/>
      <c r="JPG792" s="24"/>
      <c r="JPH792" s="24"/>
      <c r="JPI792" s="24"/>
      <c r="JPJ792" s="24"/>
      <c r="JPK792" s="24"/>
      <c r="JPL792" s="24"/>
      <c r="JPM792" s="25"/>
      <c r="JPN792" s="24"/>
      <c r="JPO792" s="24"/>
      <c r="JPP792" s="24"/>
      <c r="JPQ792" s="24"/>
      <c r="JPR792" s="24"/>
      <c r="JPS792" s="24"/>
      <c r="JPT792" s="25"/>
      <c r="JPU792" s="24"/>
      <c r="JPV792" s="24"/>
      <c r="JPW792" s="24"/>
      <c r="JPX792" s="24"/>
      <c r="JPY792" s="24"/>
      <c r="JPZ792" s="24"/>
      <c r="JQA792" s="25"/>
      <c r="JQB792" s="24"/>
      <c r="JQC792" s="24"/>
      <c r="JQD792" s="24"/>
      <c r="JQE792" s="24"/>
      <c r="JQF792" s="24"/>
      <c r="JQG792" s="24"/>
      <c r="JQH792" s="25"/>
      <c r="JQI792" s="24"/>
      <c r="JQJ792" s="24"/>
      <c r="JQK792" s="24"/>
      <c r="JQL792" s="24"/>
      <c r="JQM792" s="24"/>
      <c r="JQN792" s="24"/>
      <c r="JQO792" s="25"/>
      <c r="JQP792" s="24"/>
      <c r="JQQ792" s="24"/>
      <c r="JQR792" s="24"/>
      <c r="JQS792" s="24"/>
      <c r="JQT792" s="24"/>
      <c r="JQU792" s="24"/>
      <c r="JQV792" s="25"/>
      <c r="JQW792" s="24"/>
      <c r="JQX792" s="24"/>
      <c r="JQY792" s="24"/>
      <c r="JQZ792" s="24"/>
      <c r="JRA792" s="24"/>
      <c r="JRB792" s="24"/>
      <c r="JRC792" s="25"/>
      <c r="JRD792" s="24"/>
      <c r="JRE792" s="24"/>
      <c r="JRF792" s="24"/>
      <c r="JRG792" s="24"/>
      <c r="JRH792" s="24"/>
      <c r="JRI792" s="24"/>
      <c r="JRJ792" s="25"/>
      <c r="JRK792" s="24"/>
      <c r="JRL792" s="24"/>
      <c r="JRM792" s="24"/>
      <c r="JRN792" s="24"/>
      <c r="JRO792" s="24"/>
      <c r="JRP792" s="24"/>
      <c r="JRQ792" s="25"/>
      <c r="JRR792" s="24"/>
      <c r="JRS792" s="24"/>
      <c r="JRT792" s="24"/>
      <c r="JRU792" s="24"/>
      <c r="JRV792" s="24"/>
      <c r="JRW792" s="24"/>
      <c r="JRX792" s="25"/>
      <c r="JRY792" s="24"/>
      <c r="JRZ792" s="24"/>
      <c r="JSA792" s="24"/>
      <c r="JSB792" s="24"/>
      <c r="JSC792" s="24"/>
      <c r="JSD792" s="24"/>
      <c r="JSE792" s="25"/>
      <c r="JSF792" s="24"/>
      <c r="JSG792" s="24"/>
      <c r="JSH792" s="24"/>
      <c r="JSI792" s="24"/>
      <c r="JSJ792" s="24"/>
      <c r="JSK792" s="24"/>
      <c r="JSL792" s="25"/>
      <c r="JSM792" s="24"/>
      <c r="JSN792" s="24"/>
      <c r="JSO792" s="24"/>
      <c r="JSP792" s="24"/>
      <c r="JSQ792" s="24"/>
      <c r="JSR792" s="24"/>
      <c r="JSS792" s="25"/>
      <c r="JST792" s="24"/>
      <c r="JSU792" s="24"/>
      <c r="JSV792" s="24"/>
      <c r="JSW792" s="24"/>
      <c r="JSX792" s="24"/>
      <c r="JSY792" s="24"/>
      <c r="JSZ792" s="25"/>
      <c r="JTA792" s="24"/>
      <c r="JTB792" s="24"/>
      <c r="JTC792" s="24"/>
      <c r="JTD792" s="24"/>
      <c r="JTE792" s="24"/>
      <c r="JTF792" s="24"/>
      <c r="JTG792" s="25"/>
      <c r="JTH792" s="24"/>
      <c r="JTI792" s="24"/>
      <c r="JTJ792" s="24"/>
      <c r="JTK792" s="24"/>
      <c r="JTL792" s="24"/>
      <c r="JTM792" s="24"/>
      <c r="JTN792" s="25"/>
      <c r="JTO792" s="24"/>
      <c r="JTP792" s="24"/>
      <c r="JTQ792" s="24"/>
      <c r="JTR792" s="24"/>
      <c r="JTS792" s="24"/>
      <c r="JTT792" s="24"/>
      <c r="JTU792" s="25"/>
      <c r="JTV792" s="24"/>
      <c r="JTW792" s="24"/>
      <c r="JTX792" s="24"/>
      <c r="JTY792" s="24"/>
      <c r="JTZ792" s="24"/>
      <c r="JUA792" s="24"/>
      <c r="JUB792" s="25"/>
      <c r="JUC792" s="24"/>
      <c r="JUD792" s="24"/>
      <c r="JUE792" s="24"/>
      <c r="JUF792" s="24"/>
      <c r="JUG792" s="24"/>
      <c r="JUH792" s="24"/>
      <c r="JUI792" s="25"/>
      <c r="JUJ792" s="24"/>
      <c r="JUK792" s="24"/>
      <c r="JUL792" s="24"/>
      <c r="JUM792" s="24"/>
      <c r="JUN792" s="24"/>
      <c r="JUO792" s="24"/>
      <c r="JUP792" s="25"/>
      <c r="JUQ792" s="24"/>
      <c r="JUR792" s="24"/>
      <c r="JUS792" s="24"/>
      <c r="JUT792" s="24"/>
      <c r="JUU792" s="24"/>
      <c r="JUV792" s="24"/>
      <c r="JUW792" s="25"/>
      <c r="JUX792" s="24"/>
      <c r="JUY792" s="24"/>
      <c r="JUZ792" s="24"/>
      <c r="JVA792" s="24"/>
      <c r="JVB792" s="24"/>
      <c r="JVC792" s="24"/>
      <c r="JVD792" s="25"/>
      <c r="JVE792" s="24"/>
      <c r="JVF792" s="24"/>
      <c r="JVG792" s="24"/>
      <c r="JVH792" s="24"/>
      <c r="JVI792" s="24"/>
      <c r="JVJ792" s="24"/>
      <c r="JVK792" s="25"/>
      <c r="JVL792" s="24"/>
      <c r="JVM792" s="24"/>
      <c r="JVN792" s="24"/>
      <c r="JVO792" s="24"/>
      <c r="JVP792" s="24"/>
      <c r="JVQ792" s="24"/>
      <c r="JVR792" s="25"/>
      <c r="JVS792" s="24"/>
      <c r="JVT792" s="24"/>
      <c r="JVU792" s="24"/>
      <c r="JVV792" s="24"/>
      <c r="JVW792" s="24"/>
      <c r="JVX792" s="24"/>
      <c r="JVY792" s="25"/>
      <c r="JVZ792" s="24"/>
      <c r="JWA792" s="24"/>
      <c r="JWB792" s="24"/>
      <c r="JWC792" s="24"/>
      <c r="JWD792" s="24"/>
      <c r="JWE792" s="24"/>
      <c r="JWF792" s="25"/>
      <c r="JWG792" s="24"/>
      <c r="JWH792" s="24"/>
      <c r="JWI792" s="24"/>
      <c r="JWJ792" s="24"/>
      <c r="JWK792" s="24"/>
      <c r="JWL792" s="24"/>
      <c r="JWM792" s="25"/>
      <c r="JWN792" s="24"/>
      <c r="JWO792" s="24"/>
      <c r="JWP792" s="24"/>
      <c r="JWQ792" s="24"/>
      <c r="JWR792" s="24"/>
      <c r="JWS792" s="24"/>
      <c r="JWT792" s="25"/>
      <c r="JWU792" s="24"/>
      <c r="JWV792" s="24"/>
      <c r="JWW792" s="24"/>
      <c r="JWX792" s="24"/>
      <c r="JWY792" s="24"/>
      <c r="JWZ792" s="24"/>
      <c r="JXA792" s="25"/>
      <c r="JXB792" s="24"/>
      <c r="JXC792" s="24"/>
      <c r="JXD792" s="24"/>
      <c r="JXE792" s="24"/>
      <c r="JXF792" s="24"/>
      <c r="JXG792" s="24"/>
      <c r="JXH792" s="25"/>
      <c r="JXI792" s="24"/>
      <c r="JXJ792" s="24"/>
      <c r="JXK792" s="24"/>
      <c r="JXL792" s="24"/>
      <c r="JXM792" s="24"/>
      <c r="JXN792" s="24"/>
      <c r="JXO792" s="25"/>
      <c r="JXP792" s="24"/>
      <c r="JXQ792" s="24"/>
      <c r="JXR792" s="24"/>
      <c r="JXS792" s="24"/>
      <c r="JXT792" s="24"/>
      <c r="JXU792" s="24"/>
      <c r="JXV792" s="25"/>
      <c r="JXW792" s="24"/>
      <c r="JXX792" s="24"/>
      <c r="JXY792" s="24"/>
      <c r="JXZ792" s="24"/>
      <c r="JYA792" s="24"/>
      <c r="JYB792" s="24"/>
      <c r="JYC792" s="25"/>
      <c r="JYD792" s="24"/>
      <c r="JYE792" s="24"/>
      <c r="JYF792" s="24"/>
      <c r="JYG792" s="24"/>
      <c r="JYH792" s="24"/>
      <c r="JYI792" s="24"/>
      <c r="JYJ792" s="25"/>
      <c r="JYK792" s="24"/>
      <c r="JYL792" s="24"/>
      <c r="JYM792" s="24"/>
      <c r="JYN792" s="24"/>
      <c r="JYO792" s="24"/>
      <c r="JYP792" s="24"/>
      <c r="JYQ792" s="25"/>
      <c r="JYR792" s="24"/>
      <c r="JYS792" s="24"/>
      <c r="JYT792" s="24"/>
      <c r="JYU792" s="24"/>
      <c r="JYV792" s="24"/>
      <c r="JYW792" s="24"/>
      <c r="JYX792" s="25"/>
      <c r="JYY792" s="24"/>
      <c r="JYZ792" s="24"/>
      <c r="JZA792" s="24"/>
      <c r="JZB792" s="24"/>
      <c r="JZC792" s="24"/>
      <c r="JZD792" s="24"/>
      <c r="JZE792" s="25"/>
      <c r="JZF792" s="24"/>
      <c r="JZG792" s="24"/>
      <c r="JZH792" s="24"/>
      <c r="JZI792" s="24"/>
      <c r="JZJ792" s="24"/>
      <c r="JZK792" s="24"/>
      <c r="JZL792" s="25"/>
      <c r="JZM792" s="24"/>
      <c r="JZN792" s="24"/>
      <c r="JZO792" s="24"/>
      <c r="JZP792" s="24"/>
      <c r="JZQ792" s="24"/>
      <c r="JZR792" s="24"/>
      <c r="JZS792" s="25"/>
      <c r="JZT792" s="24"/>
      <c r="JZU792" s="24"/>
      <c r="JZV792" s="24"/>
      <c r="JZW792" s="24"/>
      <c r="JZX792" s="24"/>
      <c r="JZY792" s="24"/>
      <c r="JZZ792" s="25"/>
      <c r="KAA792" s="24"/>
      <c r="KAB792" s="24"/>
      <c r="KAC792" s="24"/>
      <c r="KAD792" s="24"/>
      <c r="KAE792" s="24"/>
      <c r="KAF792" s="24"/>
      <c r="KAG792" s="25"/>
      <c r="KAH792" s="24"/>
      <c r="KAI792" s="24"/>
      <c r="KAJ792" s="24"/>
      <c r="KAK792" s="24"/>
      <c r="KAL792" s="24"/>
      <c r="KAM792" s="24"/>
      <c r="KAN792" s="25"/>
      <c r="KAO792" s="24"/>
      <c r="KAP792" s="24"/>
      <c r="KAQ792" s="24"/>
      <c r="KAR792" s="24"/>
      <c r="KAS792" s="24"/>
      <c r="KAT792" s="24"/>
      <c r="KAU792" s="25"/>
      <c r="KAV792" s="24"/>
      <c r="KAW792" s="24"/>
      <c r="KAX792" s="24"/>
      <c r="KAY792" s="24"/>
      <c r="KAZ792" s="24"/>
      <c r="KBA792" s="24"/>
      <c r="KBB792" s="25"/>
      <c r="KBC792" s="24"/>
      <c r="KBD792" s="24"/>
      <c r="KBE792" s="24"/>
      <c r="KBF792" s="24"/>
      <c r="KBG792" s="24"/>
      <c r="KBH792" s="24"/>
      <c r="KBI792" s="25"/>
      <c r="KBJ792" s="24"/>
      <c r="KBK792" s="24"/>
      <c r="KBL792" s="24"/>
      <c r="KBM792" s="24"/>
      <c r="KBN792" s="24"/>
      <c r="KBO792" s="24"/>
      <c r="KBP792" s="25"/>
      <c r="KBQ792" s="24"/>
      <c r="KBR792" s="24"/>
      <c r="KBS792" s="24"/>
      <c r="KBT792" s="24"/>
      <c r="KBU792" s="24"/>
      <c r="KBV792" s="24"/>
      <c r="KBW792" s="25"/>
      <c r="KBX792" s="24"/>
      <c r="KBY792" s="24"/>
      <c r="KBZ792" s="24"/>
      <c r="KCA792" s="24"/>
      <c r="KCB792" s="24"/>
      <c r="KCC792" s="24"/>
      <c r="KCD792" s="25"/>
      <c r="KCE792" s="24"/>
      <c r="KCF792" s="24"/>
      <c r="KCG792" s="24"/>
      <c r="KCH792" s="24"/>
      <c r="KCI792" s="24"/>
      <c r="KCJ792" s="24"/>
      <c r="KCK792" s="25"/>
      <c r="KCL792" s="24"/>
      <c r="KCM792" s="24"/>
      <c r="KCN792" s="24"/>
      <c r="KCO792" s="24"/>
      <c r="KCP792" s="24"/>
      <c r="KCQ792" s="24"/>
      <c r="KCR792" s="25"/>
      <c r="KCS792" s="24"/>
      <c r="KCT792" s="24"/>
      <c r="KCU792" s="24"/>
      <c r="KCV792" s="24"/>
      <c r="KCW792" s="24"/>
      <c r="KCX792" s="24"/>
      <c r="KCY792" s="25"/>
      <c r="KCZ792" s="24"/>
      <c r="KDA792" s="24"/>
      <c r="KDB792" s="24"/>
      <c r="KDC792" s="24"/>
      <c r="KDD792" s="24"/>
      <c r="KDE792" s="24"/>
      <c r="KDF792" s="25"/>
      <c r="KDG792" s="24"/>
      <c r="KDH792" s="24"/>
      <c r="KDI792" s="24"/>
      <c r="KDJ792" s="24"/>
      <c r="KDK792" s="24"/>
      <c r="KDL792" s="24"/>
      <c r="KDM792" s="25"/>
      <c r="KDN792" s="24"/>
      <c r="KDO792" s="24"/>
      <c r="KDP792" s="24"/>
      <c r="KDQ792" s="24"/>
      <c r="KDR792" s="24"/>
      <c r="KDS792" s="24"/>
      <c r="KDT792" s="25"/>
      <c r="KDU792" s="24"/>
      <c r="KDV792" s="24"/>
      <c r="KDW792" s="24"/>
      <c r="KDX792" s="24"/>
      <c r="KDY792" s="24"/>
      <c r="KDZ792" s="24"/>
      <c r="KEA792" s="25"/>
      <c r="KEB792" s="24"/>
      <c r="KEC792" s="24"/>
      <c r="KED792" s="24"/>
      <c r="KEE792" s="24"/>
      <c r="KEF792" s="24"/>
      <c r="KEG792" s="24"/>
      <c r="KEH792" s="25"/>
      <c r="KEI792" s="24"/>
      <c r="KEJ792" s="24"/>
      <c r="KEK792" s="24"/>
      <c r="KEL792" s="24"/>
      <c r="KEM792" s="24"/>
      <c r="KEN792" s="24"/>
      <c r="KEO792" s="25"/>
      <c r="KEP792" s="24"/>
      <c r="KEQ792" s="24"/>
      <c r="KER792" s="24"/>
      <c r="KES792" s="24"/>
      <c r="KET792" s="24"/>
      <c r="KEU792" s="24"/>
      <c r="KEV792" s="25"/>
      <c r="KEW792" s="24"/>
      <c r="KEX792" s="24"/>
      <c r="KEY792" s="24"/>
      <c r="KEZ792" s="24"/>
      <c r="KFA792" s="24"/>
      <c r="KFB792" s="24"/>
      <c r="KFC792" s="25"/>
      <c r="KFD792" s="24"/>
      <c r="KFE792" s="24"/>
      <c r="KFF792" s="24"/>
      <c r="KFG792" s="24"/>
      <c r="KFH792" s="24"/>
      <c r="KFI792" s="24"/>
      <c r="KFJ792" s="25"/>
      <c r="KFK792" s="24"/>
      <c r="KFL792" s="24"/>
      <c r="KFM792" s="24"/>
      <c r="KFN792" s="24"/>
      <c r="KFO792" s="24"/>
      <c r="KFP792" s="24"/>
      <c r="KFQ792" s="25"/>
      <c r="KFR792" s="24"/>
      <c r="KFS792" s="24"/>
      <c r="KFT792" s="24"/>
      <c r="KFU792" s="24"/>
      <c r="KFV792" s="24"/>
      <c r="KFW792" s="24"/>
      <c r="KFX792" s="25"/>
      <c r="KFY792" s="24"/>
      <c r="KFZ792" s="24"/>
      <c r="KGA792" s="24"/>
      <c r="KGB792" s="24"/>
      <c r="KGC792" s="24"/>
      <c r="KGD792" s="24"/>
      <c r="KGE792" s="25"/>
      <c r="KGF792" s="24"/>
      <c r="KGG792" s="24"/>
      <c r="KGH792" s="24"/>
      <c r="KGI792" s="24"/>
      <c r="KGJ792" s="24"/>
      <c r="KGK792" s="24"/>
      <c r="KGL792" s="25"/>
      <c r="KGM792" s="24"/>
      <c r="KGN792" s="24"/>
      <c r="KGO792" s="24"/>
      <c r="KGP792" s="24"/>
      <c r="KGQ792" s="24"/>
      <c r="KGR792" s="24"/>
      <c r="KGS792" s="25"/>
      <c r="KGT792" s="24"/>
      <c r="KGU792" s="24"/>
      <c r="KGV792" s="24"/>
      <c r="KGW792" s="24"/>
      <c r="KGX792" s="24"/>
      <c r="KGY792" s="24"/>
      <c r="KGZ792" s="25"/>
      <c r="KHA792" s="24"/>
      <c r="KHB792" s="24"/>
      <c r="KHC792" s="24"/>
      <c r="KHD792" s="24"/>
      <c r="KHE792" s="24"/>
      <c r="KHF792" s="24"/>
      <c r="KHG792" s="25"/>
      <c r="KHH792" s="24"/>
      <c r="KHI792" s="24"/>
      <c r="KHJ792" s="24"/>
      <c r="KHK792" s="24"/>
      <c r="KHL792" s="24"/>
      <c r="KHM792" s="24"/>
      <c r="KHN792" s="25"/>
      <c r="KHO792" s="24"/>
      <c r="KHP792" s="24"/>
      <c r="KHQ792" s="24"/>
      <c r="KHR792" s="24"/>
      <c r="KHS792" s="24"/>
      <c r="KHT792" s="24"/>
      <c r="KHU792" s="25"/>
      <c r="KHV792" s="24"/>
      <c r="KHW792" s="24"/>
      <c r="KHX792" s="24"/>
      <c r="KHY792" s="24"/>
      <c r="KHZ792" s="24"/>
      <c r="KIA792" s="24"/>
      <c r="KIB792" s="25"/>
      <c r="KIC792" s="24"/>
      <c r="KID792" s="24"/>
      <c r="KIE792" s="24"/>
      <c r="KIF792" s="24"/>
      <c r="KIG792" s="24"/>
      <c r="KIH792" s="24"/>
      <c r="KII792" s="25"/>
      <c r="KIJ792" s="24"/>
      <c r="KIK792" s="24"/>
      <c r="KIL792" s="24"/>
      <c r="KIM792" s="24"/>
      <c r="KIN792" s="24"/>
      <c r="KIO792" s="24"/>
      <c r="KIP792" s="25"/>
      <c r="KIQ792" s="24"/>
      <c r="KIR792" s="24"/>
      <c r="KIS792" s="24"/>
      <c r="KIT792" s="24"/>
      <c r="KIU792" s="24"/>
      <c r="KIV792" s="24"/>
      <c r="KIW792" s="25"/>
      <c r="KIX792" s="24"/>
      <c r="KIY792" s="24"/>
      <c r="KIZ792" s="24"/>
      <c r="KJA792" s="24"/>
      <c r="KJB792" s="24"/>
      <c r="KJC792" s="24"/>
      <c r="KJD792" s="25"/>
      <c r="KJE792" s="24"/>
      <c r="KJF792" s="24"/>
      <c r="KJG792" s="24"/>
      <c r="KJH792" s="24"/>
      <c r="KJI792" s="24"/>
      <c r="KJJ792" s="24"/>
      <c r="KJK792" s="25"/>
      <c r="KJL792" s="24"/>
      <c r="KJM792" s="24"/>
      <c r="KJN792" s="24"/>
      <c r="KJO792" s="24"/>
      <c r="KJP792" s="24"/>
      <c r="KJQ792" s="24"/>
      <c r="KJR792" s="25"/>
      <c r="KJS792" s="24"/>
      <c r="KJT792" s="24"/>
      <c r="KJU792" s="24"/>
      <c r="KJV792" s="24"/>
      <c r="KJW792" s="24"/>
      <c r="KJX792" s="24"/>
      <c r="KJY792" s="25"/>
      <c r="KJZ792" s="24"/>
      <c r="KKA792" s="24"/>
      <c r="KKB792" s="24"/>
      <c r="KKC792" s="24"/>
      <c r="KKD792" s="24"/>
      <c r="KKE792" s="24"/>
      <c r="KKF792" s="25"/>
      <c r="KKG792" s="24"/>
      <c r="KKH792" s="24"/>
      <c r="KKI792" s="24"/>
      <c r="KKJ792" s="24"/>
      <c r="KKK792" s="24"/>
      <c r="KKL792" s="24"/>
      <c r="KKM792" s="25"/>
      <c r="KKN792" s="24"/>
      <c r="KKO792" s="24"/>
      <c r="KKP792" s="24"/>
      <c r="KKQ792" s="24"/>
      <c r="KKR792" s="24"/>
      <c r="KKS792" s="24"/>
      <c r="KKT792" s="25"/>
      <c r="KKU792" s="24"/>
      <c r="KKV792" s="24"/>
      <c r="KKW792" s="24"/>
      <c r="KKX792" s="24"/>
      <c r="KKY792" s="24"/>
      <c r="KKZ792" s="24"/>
      <c r="KLA792" s="25"/>
      <c r="KLB792" s="24"/>
      <c r="KLC792" s="24"/>
      <c r="KLD792" s="24"/>
      <c r="KLE792" s="24"/>
      <c r="KLF792" s="24"/>
      <c r="KLG792" s="24"/>
      <c r="KLH792" s="25"/>
      <c r="KLI792" s="24"/>
      <c r="KLJ792" s="24"/>
      <c r="KLK792" s="24"/>
      <c r="KLL792" s="24"/>
      <c r="KLM792" s="24"/>
      <c r="KLN792" s="24"/>
      <c r="KLO792" s="25"/>
      <c r="KLP792" s="24"/>
      <c r="KLQ792" s="24"/>
      <c r="KLR792" s="24"/>
      <c r="KLS792" s="24"/>
      <c r="KLT792" s="24"/>
      <c r="KLU792" s="24"/>
      <c r="KLV792" s="25"/>
      <c r="KLW792" s="24"/>
      <c r="KLX792" s="24"/>
      <c r="KLY792" s="24"/>
      <c r="KLZ792" s="24"/>
      <c r="KMA792" s="24"/>
      <c r="KMB792" s="24"/>
      <c r="KMC792" s="25"/>
      <c r="KMD792" s="24"/>
      <c r="KME792" s="24"/>
      <c r="KMF792" s="24"/>
      <c r="KMG792" s="24"/>
      <c r="KMH792" s="24"/>
      <c r="KMI792" s="24"/>
      <c r="KMJ792" s="25"/>
      <c r="KMK792" s="24"/>
      <c r="KML792" s="24"/>
      <c r="KMM792" s="24"/>
      <c r="KMN792" s="24"/>
      <c r="KMO792" s="24"/>
      <c r="KMP792" s="24"/>
      <c r="KMQ792" s="25"/>
      <c r="KMR792" s="24"/>
      <c r="KMS792" s="24"/>
      <c r="KMT792" s="24"/>
      <c r="KMU792" s="24"/>
      <c r="KMV792" s="24"/>
      <c r="KMW792" s="24"/>
      <c r="KMX792" s="25"/>
      <c r="KMY792" s="24"/>
      <c r="KMZ792" s="24"/>
      <c r="KNA792" s="24"/>
      <c r="KNB792" s="24"/>
      <c r="KNC792" s="24"/>
      <c r="KND792" s="24"/>
      <c r="KNE792" s="25"/>
      <c r="KNF792" s="24"/>
      <c r="KNG792" s="24"/>
      <c r="KNH792" s="24"/>
      <c r="KNI792" s="24"/>
      <c r="KNJ792" s="24"/>
      <c r="KNK792" s="24"/>
      <c r="KNL792" s="25"/>
      <c r="KNM792" s="24"/>
      <c r="KNN792" s="24"/>
      <c r="KNO792" s="24"/>
      <c r="KNP792" s="24"/>
      <c r="KNQ792" s="24"/>
      <c r="KNR792" s="24"/>
      <c r="KNS792" s="25"/>
      <c r="KNT792" s="24"/>
      <c r="KNU792" s="24"/>
      <c r="KNV792" s="24"/>
      <c r="KNW792" s="24"/>
      <c r="KNX792" s="24"/>
      <c r="KNY792" s="24"/>
      <c r="KNZ792" s="25"/>
      <c r="KOA792" s="24"/>
      <c r="KOB792" s="24"/>
      <c r="KOC792" s="24"/>
      <c r="KOD792" s="24"/>
      <c r="KOE792" s="24"/>
      <c r="KOF792" s="24"/>
      <c r="KOG792" s="25"/>
      <c r="KOH792" s="24"/>
      <c r="KOI792" s="24"/>
      <c r="KOJ792" s="24"/>
      <c r="KOK792" s="24"/>
      <c r="KOL792" s="24"/>
      <c r="KOM792" s="24"/>
      <c r="KON792" s="25"/>
      <c r="KOO792" s="24"/>
      <c r="KOP792" s="24"/>
      <c r="KOQ792" s="24"/>
      <c r="KOR792" s="24"/>
      <c r="KOS792" s="24"/>
      <c r="KOT792" s="24"/>
      <c r="KOU792" s="25"/>
      <c r="KOV792" s="24"/>
      <c r="KOW792" s="24"/>
      <c r="KOX792" s="24"/>
      <c r="KOY792" s="24"/>
      <c r="KOZ792" s="24"/>
      <c r="KPA792" s="24"/>
      <c r="KPB792" s="25"/>
      <c r="KPC792" s="24"/>
      <c r="KPD792" s="24"/>
      <c r="KPE792" s="24"/>
      <c r="KPF792" s="24"/>
      <c r="KPG792" s="24"/>
      <c r="KPH792" s="24"/>
      <c r="KPI792" s="25"/>
      <c r="KPJ792" s="24"/>
      <c r="KPK792" s="24"/>
      <c r="KPL792" s="24"/>
      <c r="KPM792" s="24"/>
      <c r="KPN792" s="24"/>
      <c r="KPO792" s="24"/>
      <c r="KPP792" s="25"/>
      <c r="KPQ792" s="24"/>
      <c r="KPR792" s="24"/>
      <c r="KPS792" s="24"/>
      <c r="KPT792" s="24"/>
      <c r="KPU792" s="24"/>
      <c r="KPV792" s="24"/>
      <c r="KPW792" s="25"/>
      <c r="KPX792" s="24"/>
      <c r="KPY792" s="24"/>
      <c r="KPZ792" s="24"/>
      <c r="KQA792" s="24"/>
      <c r="KQB792" s="24"/>
      <c r="KQC792" s="24"/>
      <c r="KQD792" s="25"/>
      <c r="KQE792" s="24"/>
      <c r="KQF792" s="24"/>
      <c r="KQG792" s="24"/>
      <c r="KQH792" s="24"/>
      <c r="KQI792" s="24"/>
      <c r="KQJ792" s="24"/>
      <c r="KQK792" s="25"/>
      <c r="KQL792" s="24"/>
      <c r="KQM792" s="24"/>
      <c r="KQN792" s="24"/>
      <c r="KQO792" s="24"/>
      <c r="KQP792" s="24"/>
      <c r="KQQ792" s="24"/>
      <c r="KQR792" s="25"/>
      <c r="KQS792" s="24"/>
      <c r="KQT792" s="24"/>
      <c r="KQU792" s="24"/>
      <c r="KQV792" s="24"/>
      <c r="KQW792" s="24"/>
      <c r="KQX792" s="24"/>
      <c r="KQY792" s="25"/>
      <c r="KQZ792" s="24"/>
      <c r="KRA792" s="24"/>
      <c r="KRB792" s="24"/>
      <c r="KRC792" s="24"/>
      <c r="KRD792" s="24"/>
      <c r="KRE792" s="24"/>
      <c r="KRF792" s="25"/>
      <c r="KRG792" s="24"/>
      <c r="KRH792" s="24"/>
      <c r="KRI792" s="24"/>
      <c r="KRJ792" s="24"/>
      <c r="KRK792" s="24"/>
      <c r="KRL792" s="24"/>
      <c r="KRM792" s="25"/>
      <c r="KRN792" s="24"/>
      <c r="KRO792" s="24"/>
      <c r="KRP792" s="24"/>
      <c r="KRQ792" s="24"/>
      <c r="KRR792" s="24"/>
      <c r="KRS792" s="24"/>
      <c r="KRT792" s="25"/>
      <c r="KRU792" s="24"/>
      <c r="KRV792" s="24"/>
      <c r="KRW792" s="24"/>
      <c r="KRX792" s="24"/>
      <c r="KRY792" s="24"/>
      <c r="KRZ792" s="24"/>
      <c r="KSA792" s="25"/>
      <c r="KSB792" s="24"/>
      <c r="KSC792" s="24"/>
      <c r="KSD792" s="24"/>
      <c r="KSE792" s="24"/>
      <c r="KSF792" s="24"/>
      <c r="KSG792" s="24"/>
      <c r="KSH792" s="25"/>
      <c r="KSI792" s="24"/>
      <c r="KSJ792" s="24"/>
      <c r="KSK792" s="24"/>
      <c r="KSL792" s="24"/>
      <c r="KSM792" s="24"/>
      <c r="KSN792" s="24"/>
      <c r="KSO792" s="25"/>
      <c r="KSP792" s="24"/>
      <c r="KSQ792" s="24"/>
      <c r="KSR792" s="24"/>
      <c r="KSS792" s="24"/>
      <c r="KST792" s="24"/>
      <c r="KSU792" s="24"/>
      <c r="KSV792" s="25"/>
      <c r="KSW792" s="24"/>
      <c r="KSX792" s="24"/>
      <c r="KSY792" s="24"/>
      <c r="KSZ792" s="24"/>
      <c r="KTA792" s="24"/>
      <c r="KTB792" s="24"/>
      <c r="KTC792" s="25"/>
      <c r="KTD792" s="24"/>
      <c r="KTE792" s="24"/>
      <c r="KTF792" s="24"/>
      <c r="KTG792" s="24"/>
      <c r="KTH792" s="24"/>
      <c r="KTI792" s="24"/>
      <c r="KTJ792" s="25"/>
      <c r="KTK792" s="24"/>
      <c r="KTL792" s="24"/>
      <c r="KTM792" s="24"/>
      <c r="KTN792" s="24"/>
      <c r="KTO792" s="24"/>
      <c r="KTP792" s="24"/>
      <c r="KTQ792" s="25"/>
      <c r="KTR792" s="24"/>
      <c r="KTS792" s="24"/>
      <c r="KTT792" s="24"/>
      <c r="KTU792" s="24"/>
      <c r="KTV792" s="24"/>
      <c r="KTW792" s="24"/>
      <c r="KTX792" s="25"/>
      <c r="KTY792" s="24"/>
      <c r="KTZ792" s="24"/>
      <c r="KUA792" s="24"/>
      <c r="KUB792" s="24"/>
      <c r="KUC792" s="24"/>
      <c r="KUD792" s="24"/>
      <c r="KUE792" s="25"/>
      <c r="KUF792" s="24"/>
      <c r="KUG792" s="24"/>
      <c r="KUH792" s="24"/>
      <c r="KUI792" s="24"/>
      <c r="KUJ792" s="24"/>
      <c r="KUK792" s="24"/>
      <c r="KUL792" s="25"/>
      <c r="KUM792" s="24"/>
      <c r="KUN792" s="24"/>
      <c r="KUO792" s="24"/>
      <c r="KUP792" s="24"/>
      <c r="KUQ792" s="24"/>
      <c r="KUR792" s="24"/>
      <c r="KUS792" s="25"/>
      <c r="KUT792" s="24"/>
      <c r="KUU792" s="24"/>
      <c r="KUV792" s="24"/>
      <c r="KUW792" s="24"/>
      <c r="KUX792" s="24"/>
      <c r="KUY792" s="24"/>
      <c r="KUZ792" s="25"/>
      <c r="KVA792" s="24"/>
      <c r="KVB792" s="24"/>
      <c r="KVC792" s="24"/>
      <c r="KVD792" s="24"/>
      <c r="KVE792" s="24"/>
      <c r="KVF792" s="24"/>
      <c r="KVG792" s="25"/>
      <c r="KVH792" s="24"/>
      <c r="KVI792" s="24"/>
      <c r="KVJ792" s="24"/>
      <c r="KVK792" s="24"/>
      <c r="KVL792" s="24"/>
      <c r="KVM792" s="24"/>
      <c r="KVN792" s="25"/>
      <c r="KVO792" s="24"/>
      <c r="KVP792" s="24"/>
      <c r="KVQ792" s="24"/>
      <c r="KVR792" s="24"/>
      <c r="KVS792" s="24"/>
      <c r="KVT792" s="24"/>
      <c r="KVU792" s="25"/>
      <c r="KVV792" s="24"/>
      <c r="KVW792" s="24"/>
      <c r="KVX792" s="24"/>
      <c r="KVY792" s="24"/>
      <c r="KVZ792" s="24"/>
      <c r="KWA792" s="24"/>
      <c r="KWB792" s="25"/>
      <c r="KWC792" s="24"/>
      <c r="KWD792" s="24"/>
      <c r="KWE792" s="24"/>
      <c r="KWF792" s="24"/>
      <c r="KWG792" s="24"/>
      <c r="KWH792" s="24"/>
      <c r="KWI792" s="25"/>
      <c r="KWJ792" s="24"/>
      <c r="KWK792" s="24"/>
      <c r="KWL792" s="24"/>
      <c r="KWM792" s="24"/>
      <c r="KWN792" s="24"/>
      <c r="KWO792" s="24"/>
      <c r="KWP792" s="25"/>
      <c r="KWQ792" s="24"/>
      <c r="KWR792" s="24"/>
      <c r="KWS792" s="24"/>
      <c r="KWT792" s="24"/>
      <c r="KWU792" s="24"/>
      <c r="KWV792" s="24"/>
      <c r="KWW792" s="25"/>
      <c r="KWX792" s="24"/>
      <c r="KWY792" s="24"/>
      <c r="KWZ792" s="24"/>
      <c r="KXA792" s="24"/>
      <c r="KXB792" s="24"/>
      <c r="KXC792" s="24"/>
      <c r="KXD792" s="25"/>
      <c r="KXE792" s="24"/>
      <c r="KXF792" s="24"/>
      <c r="KXG792" s="24"/>
      <c r="KXH792" s="24"/>
      <c r="KXI792" s="24"/>
      <c r="KXJ792" s="24"/>
      <c r="KXK792" s="25"/>
      <c r="KXL792" s="24"/>
      <c r="KXM792" s="24"/>
      <c r="KXN792" s="24"/>
      <c r="KXO792" s="24"/>
      <c r="KXP792" s="24"/>
      <c r="KXQ792" s="24"/>
      <c r="KXR792" s="25"/>
      <c r="KXS792" s="24"/>
      <c r="KXT792" s="24"/>
      <c r="KXU792" s="24"/>
      <c r="KXV792" s="24"/>
      <c r="KXW792" s="24"/>
      <c r="KXX792" s="24"/>
      <c r="KXY792" s="25"/>
      <c r="KXZ792" s="24"/>
      <c r="KYA792" s="24"/>
      <c r="KYB792" s="24"/>
      <c r="KYC792" s="24"/>
      <c r="KYD792" s="24"/>
      <c r="KYE792" s="24"/>
      <c r="KYF792" s="25"/>
      <c r="KYG792" s="24"/>
      <c r="KYH792" s="24"/>
      <c r="KYI792" s="24"/>
      <c r="KYJ792" s="24"/>
      <c r="KYK792" s="24"/>
      <c r="KYL792" s="24"/>
      <c r="KYM792" s="25"/>
      <c r="KYN792" s="24"/>
      <c r="KYO792" s="24"/>
      <c r="KYP792" s="24"/>
      <c r="KYQ792" s="24"/>
      <c r="KYR792" s="24"/>
      <c r="KYS792" s="24"/>
      <c r="KYT792" s="25"/>
      <c r="KYU792" s="24"/>
      <c r="KYV792" s="24"/>
      <c r="KYW792" s="24"/>
      <c r="KYX792" s="24"/>
      <c r="KYY792" s="24"/>
      <c r="KYZ792" s="24"/>
      <c r="KZA792" s="25"/>
      <c r="KZB792" s="24"/>
      <c r="KZC792" s="24"/>
      <c r="KZD792" s="24"/>
      <c r="KZE792" s="24"/>
      <c r="KZF792" s="24"/>
      <c r="KZG792" s="24"/>
      <c r="KZH792" s="25"/>
      <c r="KZI792" s="24"/>
      <c r="KZJ792" s="24"/>
      <c r="KZK792" s="24"/>
      <c r="KZL792" s="24"/>
      <c r="KZM792" s="24"/>
      <c r="KZN792" s="24"/>
      <c r="KZO792" s="25"/>
      <c r="KZP792" s="24"/>
      <c r="KZQ792" s="24"/>
      <c r="KZR792" s="24"/>
      <c r="KZS792" s="24"/>
      <c r="KZT792" s="24"/>
      <c r="KZU792" s="24"/>
      <c r="KZV792" s="25"/>
      <c r="KZW792" s="24"/>
      <c r="KZX792" s="24"/>
      <c r="KZY792" s="24"/>
      <c r="KZZ792" s="24"/>
      <c r="LAA792" s="24"/>
      <c r="LAB792" s="24"/>
      <c r="LAC792" s="25"/>
      <c r="LAD792" s="24"/>
      <c r="LAE792" s="24"/>
      <c r="LAF792" s="24"/>
      <c r="LAG792" s="24"/>
      <c r="LAH792" s="24"/>
      <c r="LAI792" s="24"/>
      <c r="LAJ792" s="25"/>
      <c r="LAK792" s="24"/>
      <c r="LAL792" s="24"/>
      <c r="LAM792" s="24"/>
      <c r="LAN792" s="24"/>
      <c r="LAO792" s="24"/>
      <c r="LAP792" s="24"/>
      <c r="LAQ792" s="25"/>
      <c r="LAR792" s="24"/>
      <c r="LAS792" s="24"/>
      <c r="LAT792" s="24"/>
      <c r="LAU792" s="24"/>
      <c r="LAV792" s="24"/>
      <c r="LAW792" s="24"/>
      <c r="LAX792" s="25"/>
      <c r="LAY792" s="24"/>
      <c r="LAZ792" s="24"/>
      <c r="LBA792" s="24"/>
      <c r="LBB792" s="24"/>
      <c r="LBC792" s="24"/>
      <c r="LBD792" s="24"/>
      <c r="LBE792" s="25"/>
      <c r="LBF792" s="24"/>
      <c r="LBG792" s="24"/>
      <c r="LBH792" s="24"/>
      <c r="LBI792" s="24"/>
      <c r="LBJ792" s="24"/>
      <c r="LBK792" s="24"/>
      <c r="LBL792" s="25"/>
      <c r="LBM792" s="24"/>
      <c r="LBN792" s="24"/>
      <c r="LBO792" s="24"/>
      <c r="LBP792" s="24"/>
      <c r="LBQ792" s="24"/>
      <c r="LBR792" s="24"/>
      <c r="LBS792" s="25"/>
      <c r="LBT792" s="24"/>
      <c r="LBU792" s="24"/>
      <c r="LBV792" s="24"/>
      <c r="LBW792" s="24"/>
      <c r="LBX792" s="24"/>
      <c r="LBY792" s="24"/>
      <c r="LBZ792" s="25"/>
      <c r="LCA792" s="24"/>
      <c r="LCB792" s="24"/>
      <c r="LCC792" s="24"/>
      <c r="LCD792" s="24"/>
      <c r="LCE792" s="24"/>
      <c r="LCF792" s="24"/>
      <c r="LCG792" s="25"/>
      <c r="LCH792" s="24"/>
      <c r="LCI792" s="24"/>
      <c r="LCJ792" s="24"/>
      <c r="LCK792" s="24"/>
      <c r="LCL792" s="24"/>
      <c r="LCM792" s="24"/>
      <c r="LCN792" s="25"/>
      <c r="LCO792" s="24"/>
      <c r="LCP792" s="24"/>
      <c r="LCQ792" s="24"/>
      <c r="LCR792" s="24"/>
      <c r="LCS792" s="24"/>
      <c r="LCT792" s="24"/>
      <c r="LCU792" s="25"/>
      <c r="LCV792" s="24"/>
      <c r="LCW792" s="24"/>
      <c r="LCX792" s="24"/>
      <c r="LCY792" s="24"/>
      <c r="LCZ792" s="24"/>
      <c r="LDA792" s="24"/>
      <c r="LDB792" s="25"/>
      <c r="LDC792" s="24"/>
      <c r="LDD792" s="24"/>
      <c r="LDE792" s="24"/>
      <c r="LDF792" s="24"/>
      <c r="LDG792" s="24"/>
      <c r="LDH792" s="24"/>
      <c r="LDI792" s="25"/>
      <c r="LDJ792" s="24"/>
      <c r="LDK792" s="24"/>
      <c r="LDL792" s="24"/>
      <c r="LDM792" s="24"/>
      <c r="LDN792" s="24"/>
      <c r="LDO792" s="24"/>
      <c r="LDP792" s="25"/>
      <c r="LDQ792" s="24"/>
      <c r="LDR792" s="24"/>
      <c r="LDS792" s="24"/>
      <c r="LDT792" s="24"/>
      <c r="LDU792" s="24"/>
      <c r="LDV792" s="24"/>
      <c r="LDW792" s="25"/>
      <c r="LDX792" s="24"/>
      <c r="LDY792" s="24"/>
      <c r="LDZ792" s="24"/>
      <c r="LEA792" s="24"/>
      <c r="LEB792" s="24"/>
      <c r="LEC792" s="24"/>
      <c r="LED792" s="25"/>
      <c r="LEE792" s="24"/>
      <c r="LEF792" s="24"/>
      <c r="LEG792" s="24"/>
      <c r="LEH792" s="24"/>
      <c r="LEI792" s="24"/>
      <c r="LEJ792" s="24"/>
      <c r="LEK792" s="25"/>
      <c r="LEL792" s="24"/>
      <c r="LEM792" s="24"/>
      <c r="LEN792" s="24"/>
      <c r="LEO792" s="24"/>
      <c r="LEP792" s="24"/>
      <c r="LEQ792" s="24"/>
      <c r="LER792" s="25"/>
      <c r="LES792" s="24"/>
      <c r="LET792" s="24"/>
      <c r="LEU792" s="24"/>
      <c r="LEV792" s="24"/>
      <c r="LEW792" s="24"/>
      <c r="LEX792" s="24"/>
      <c r="LEY792" s="25"/>
      <c r="LEZ792" s="24"/>
      <c r="LFA792" s="24"/>
      <c r="LFB792" s="24"/>
      <c r="LFC792" s="24"/>
      <c r="LFD792" s="24"/>
      <c r="LFE792" s="24"/>
      <c r="LFF792" s="25"/>
      <c r="LFG792" s="24"/>
      <c r="LFH792" s="24"/>
      <c r="LFI792" s="24"/>
      <c r="LFJ792" s="24"/>
      <c r="LFK792" s="24"/>
      <c r="LFL792" s="24"/>
      <c r="LFM792" s="25"/>
      <c r="LFN792" s="24"/>
      <c r="LFO792" s="24"/>
      <c r="LFP792" s="24"/>
      <c r="LFQ792" s="24"/>
      <c r="LFR792" s="24"/>
      <c r="LFS792" s="24"/>
      <c r="LFT792" s="25"/>
      <c r="LFU792" s="24"/>
      <c r="LFV792" s="24"/>
      <c r="LFW792" s="24"/>
      <c r="LFX792" s="24"/>
      <c r="LFY792" s="24"/>
      <c r="LFZ792" s="24"/>
      <c r="LGA792" s="25"/>
      <c r="LGB792" s="24"/>
      <c r="LGC792" s="24"/>
      <c r="LGD792" s="24"/>
      <c r="LGE792" s="24"/>
      <c r="LGF792" s="24"/>
      <c r="LGG792" s="24"/>
      <c r="LGH792" s="25"/>
      <c r="LGI792" s="24"/>
      <c r="LGJ792" s="24"/>
      <c r="LGK792" s="24"/>
      <c r="LGL792" s="24"/>
      <c r="LGM792" s="24"/>
      <c r="LGN792" s="24"/>
      <c r="LGO792" s="25"/>
      <c r="LGP792" s="24"/>
      <c r="LGQ792" s="24"/>
      <c r="LGR792" s="24"/>
      <c r="LGS792" s="24"/>
      <c r="LGT792" s="24"/>
      <c r="LGU792" s="24"/>
      <c r="LGV792" s="25"/>
      <c r="LGW792" s="24"/>
      <c r="LGX792" s="24"/>
      <c r="LGY792" s="24"/>
      <c r="LGZ792" s="24"/>
      <c r="LHA792" s="24"/>
      <c r="LHB792" s="24"/>
      <c r="LHC792" s="25"/>
      <c r="LHD792" s="24"/>
      <c r="LHE792" s="24"/>
      <c r="LHF792" s="24"/>
      <c r="LHG792" s="24"/>
      <c r="LHH792" s="24"/>
      <c r="LHI792" s="24"/>
      <c r="LHJ792" s="25"/>
      <c r="LHK792" s="24"/>
      <c r="LHL792" s="24"/>
      <c r="LHM792" s="24"/>
      <c r="LHN792" s="24"/>
      <c r="LHO792" s="24"/>
      <c r="LHP792" s="24"/>
      <c r="LHQ792" s="25"/>
      <c r="LHR792" s="24"/>
      <c r="LHS792" s="24"/>
      <c r="LHT792" s="24"/>
      <c r="LHU792" s="24"/>
      <c r="LHV792" s="24"/>
      <c r="LHW792" s="24"/>
      <c r="LHX792" s="25"/>
      <c r="LHY792" s="24"/>
      <c r="LHZ792" s="24"/>
      <c r="LIA792" s="24"/>
      <c r="LIB792" s="24"/>
      <c r="LIC792" s="24"/>
      <c r="LID792" s="24"/>
      <c r="LIE792" s="25"/>
      <c r="LIF792" s="24"/>
      <c r="LIG792" s="24"/>
      <c r="LIH792" s="24"/>
      <c r="LII792" s="24"/>
      <c r="LIJ792" s="24"/>
      <c r="LIK792" s="24"/>
      <c r="LIL792" s="25"/>
      <c r="LIM792" s="24"/>
      <c r="LIN792" s="24"/>
      <c r="LIO792" s="24"/>
      <c r="LIP792" s="24"/>
      <c r="LIQ792" s="24"/>
      <c r="LIR792" s="24"/>
      <c r="LIS792" s="25"/>
      <c r="LIT792" s="24"/>
      <c r="LIU792" s="24"/>
      <c r="LIV792" s="24"/>
      <c r="LIW792" s="24"/>
      <c r="LIX792" s="24"/>
      <c r="LIY792" s="24"/>
      <c r="LIZ792" s="25"/>
      <c r="LJA792" s="24"/>
      <c r="LJB792" s="24"/>
      <c r="LJC792" s="24"/>
      <c r="LJD792" s="24"/>
      <c r="LJE792" s="24"/>
      <c r="LJF792" s="24"/>
      <c r="LJG792" s="25"/>
      <c r="LJH792" s="24"/>
      <c r="LJI792" s="24"/>
      <c r="LJJ792" s="24"/>
      <c r="LJK792" s="24"/>
      <c r="LJL792" s="24"/>
      <c r="LJM792" s="24"/>
      <c r="LJN792" s="25"/>
      <c r="LJO792" s="24"/>
      <c r="LJP792" s="24"/>
      <c r="LJQ792" s="24"/>
      <c r="LJR792" s="24"/>
      <c r="LJS792" s="24"/>
      <c r="LJT792" s="24"/>
      <c r="LJU792" s="25"/>
      <c r="LJV792" s="24"/>
      <c r="LJW792" s="24"/>
      <c r="LJX792" s="24"/>
      <c r="LJY792" s="24"/>
      <c r="LJZ792" s="24"/>
      <c r="LKA792" s="24"/>
      <c r="LKB792" s="25"/>
      <c r="LKC792" s="24"/>
      <c r="LKD792" s="24"/>
      <c r="LKE792" s="24"/>
      <c r="LKF792" s="24"/>
      <c r="LKG792" s="24"/>
      <c r="LKH792" s="24"/>
      <c r="LKI792" s="25"/>
      <c r="LKJ792" s="24"/>
      <c r="LKK792" s="24"/>
      <c r="LKL792" s="24"/>
      <c r="LKM792" s="24"/>
      <c r="LKN792" s="24"/>
      <c r="LKO792" s="24"/>
      <c r="LKP792" s="25"/>
      <c r="LKQ792" s="24"/>
      <c r="LKR792" s="24"/>
      <c r="LKS792" s="24"/>
      <c r="LKT792" s="24"/>
      <c r="LKU792" s="24"/>
      <c r="LKV792" s="24"/>
      <c r="LKW792" s="25"/>
      <c r="LKX792" s="24"/>
      <c r="LKY792" s="24"/>
      <c r="LKZ792" s="24"/>
      <c r="LLA792" s="24"/>
      <c r="LLB792" s="24"/>
      <c r="LLC792" s="24"/>
      <c r="LLD792" s="25"/>
      <c r="LLE792" s="24"/>
      <c r="LLF792" s="24"/>
      <c r="LLG792" s="24"/>
      <c r="LLH792" s="24"/>
      <c r="LLI792" s="24"/>
      <c r="LLJ792" s="24"/>
      <c r="LLK792" s="25"/>
      <c r="LLL792" s="24"/>
      <c r="LLM792" s="24"/>
      <c r="LLN792" s="24"/>
      <c r="LLO792" s="24"/>
      <c r="LLP792" s="24"/>
      <c r="LLQ792" s="24"/>
      <c r="LLR792" s="25"/>
      <c r="LLS792" s="24"/>
      <c r="LLT792" s="24"/>
      <c r="LLU792" s="24"/>
      <c r="LLV792" s="24"/>
      <c r="LLW792" s="24"/>
      <c r="LLX792" s="24"/>
      <c r="LLY792" s="25"/>
      <c r="LLZ792" s="24"/>
      <c r="LMA792" s="24"/>
      <c r="LMB792" s="24"/>
      <c r="LMC792" s="24"/>
      <c r="LMD792" s="24"/>
      <c r="LME792" s="24"/>
      <c r="LMF792" s="25"/>
      <c r="LMG792" s="24"/>
      <c r="LMH792" s="24"/>
      <c r="LMI792" s="24"/>
      <c r="LMJ792" s="24"/>
      <c r="LMK792" s="24"/>
      <c r="LML792" s="24"/>
      <c r="LMM792" s="25"/>
      <c r="LMN792" s="24"/>
      <c r="LMO792" s="24"/>
      <c r="LMP792" s="24"/>
      <c r="LMQ792" s="24"/>
      <c r="LMR792" s="24"/>
      <c r="LMS792" s="24"/>
      <c r="LMT792" s="25"/>
      <c r="LMU792" s="24"/>
      <c r="LMV792" s="24"/>
      <c r="LMW792" s="24"/>
      <c r="LMX792" s="24"/>
      <c r="LMY792" s="24"/>
      <c r="LMZ792" s="24"/>
      <c r="LNA792" s="25"/>
      <c r="LNB792" s="24"/>
      <c r="LNC792" s="24"/>
      <c r="LND792" s="24"/>
      <c r="LNE792" s="24"/>
      <c r="LNF792" s="24"/>
      <c r="LNG792" s="24"/>
      <c r="LNH792" s="25"/>
      <c r="LNI792" s="24"/>
      <c r="LNJ792" s="24"/>
      <c r="LNK792" s="24"/>
      <c r="LNL792" s="24"/>
      <c r="LNM792" s="24"/>
      <c r="LNN792" s="24"/>
      <c r="LNO792" s="25"/>
      <c r="LNP792" s="24"/>
      <c r="LNQ792" s="24"/>
      <c r="LNR792" s="24"/>
      <c r="LNS792" s="24"/>
      <c r="LNT792" s="24"/>
      <c r="LNU792" s="24"/>
      <c r="LNV792" s="25"/>
      <c r="LNW792" s="24"/>
      <c r="LNX792" s="24"/>
      <c r="LNY792" s="24"/>
      <c r="LNZ792" s="24"/>
      <c r="LOA792" s="24"/>
      <c r="LOB792" s="24"/>
      <c r="LOC792" s="25"/>
      <c r="LOD792" s="24"/>
      <c r="LOE792" s="24"/>
      <c r="LOF792" s="24"/>
      <c r="LOG792" s="24"/>
      <c r="LOH792" s="24"/>
      <c r="LOI792" s="24"/>
      <c r="LOJ792" s="25"/>
      <c r="LOK792" s="24"/>
      <c r="LOL792" s="24"/>
      <c r="LOM792" s="24"/>
      <c r="LON792" s="24"/>
      <c r="LOO792" s="24"/>
      <c r="LOP792" s="24"/>
      <c r="LOQ792" s="25"/>
      <c r="LOR792" s="24"/>
      <c r="LOS792" s="24"/>
      <c r="LOT792" s="24"/>
      <c r="LOU792" s="24"/>
      <c r="LOV792" s="24"/>
      <c r="LOW792" s="24"/>
      <c r="LOX792" s="25"/>
      <c r="LOY792" s="24"/>
      <c r="LOZ792" s="24"/>
      <c r="LPA792" s="24"/>
      <c r="LPB792" s="24"/>
      <c r="LPC792" s="24"/>
      <c r="LPD792" s="24"/>
      <c r="LPE792" s="25"/>
      <c r="LPF792" s="24"/>
      <c r="LPG792" s="24"/>
      <c r="LPH792" s="24"/>
      <c r="LPI792" s="24"/>
      <c r="LPJ792" s="24"/>
      <c r="LPK792" s="24"/>
      <c r="LPL792" s="25"/>
      <c r="LPM792" s="24"/>
      <c r="LPN792" s="24"/>
      <c r="LPO792" s="24"/>
      <c r="LPP792" s="24"/>
      <c r="LPQ792" s="24"/>
      <c r="LPR792" s="24"/>
      <c r="LPS792" s="25"/>
      <c r="LPT792" s="24"/>
      <c r="LPU792" s="24"/>
      <c r="LPV792" s="24"/>
      <c r="LPW792" s="24"/>
      <c r="LPX792" s="24"/>
      <c r="LPY792" s="24"/>
      <c r="LPZ792" s="25"/>
      <c r="LQA792" s="24"/>
      <c r="LQB792" s="24"/>
      <c r="LQC792" s="24"/>
      <c r="LQD792" s="24"/>
      <c r="LQE792" s="24"/>
      <c r="LQF792" s="24"/>
      <c r="LQG792" s="25"/>
      <c r="LQH792" s="24"/>
      <c r="LQI792" s="24"/>
      <c r="LQJ792" s="24"/>
      <c r="LQK792" s="24"/>
      <c r="LQL792" s="24"/>
      <c r="LQM792" s="24"/>
      <c r="LQN792" s="25"/>
      <c r="LQO792" s="24"/>
      <c r="LQP792" s="24"/>
      <c r="LQQ792" s="24"/>
      <c r="LQR792" s="24"/>
      <c r="LQS792" s="24"/>
      <c r="LQT792" s="24"/>
      <c r="LQU792" s="25"/>
      <c r="LQV792" s="24"/>
      <c r="LQW792" s="24"/>
      <c r="LQX792" s="24"/>
      <c r="LQY792" s="24"/>
      <c r="LQZ792" s="24"/>
      <c r="LRA792" s="24"/>
      <c r="LRB792" s="25"/>
      <c r="LRC792" s="24"/>
      <c r="LRD792" s="24"/>
      <c r="LRE792" s="24"/>
      <c r="LRF792" s="24"/>
      <c r="LRG792" s="24"/>
      <c r="LRH792" s="24"/>
      <c r="LRI792" s="25"/>
      <c r="LRJ792" s="24"/>
      <c r="LRK792" s="24"/>
      <c r="LRL792" s="24"/>
      <c r="LRM792" s="24"/>
      <c r="LRN792" s="24"/>
      <c r="LRO792" s="24"/>
      <c r="LRP792" s="25"/>
      <c r="LRQ792" s="24"/>
      <c r="LRR792" s="24"/>
      <c r="LRS792" s="24"/>
      <c r="LRT792" s="24"/>
      <c r="LRU792" s="24"/>
      <c r="LRV792" s="24"/>
      <c r="LRW792" s="25"/>
      <c r="LRX792" s="24"/>
      <c r="LRY792" s="24"/>
      <c r="LRZ792" s="24"/>
      <c r="LSA792" s="24"/>
      <c r="LSB792" s="24"/>
      <c r="LSC792" s="24"/>
      <c r="LSD792" s="25"/>
      <c r="LSE792" s="24"/>
      <c r="LSF792" s="24"/>
      <c r="LSG792" s="24"/>
      <c r="LSH792" s="24"/>
      <c r="LSI792" s="24"/>
      <c r="LSJ792" s="24"/>
      <c r="LSK792" s="25"/>
      <c r="LSL792" s="24"/>
      <c r="LSM792" s="24"/>
      <c r="LSN792" s="24"/>
      <c r="LSO792" s="24"/>
      <c r="LSP792" s="24"/>
      <c r="LSQ792" s="24"/>
      <c r="LSR792" s="25"/>
      <c r="LSS792" s="24"/>
      <c r="LST792" s="24"/>
      <c r="LSU792" s="24"/>
      <c r="LSV792" s="24"/>
      <c r="LSW792" s="24"/>
      <c r="LSX792" s="24"/>
      <c r="LSY792" s="25"/>
      <c r="LSZ792" s="24"/>
      <c r="LTA792" s="24"/>
      <c r="LTB792" s="24"/>
      <c r="LTC792" s="24"/>
      <c r="LTD792" s="24"/>
      <c r="LTE792" s="24"/>
      <c r="LTF792" s="25"/>
      <c r="LTG792" s="24"/>
      <c r="LTH792" s="24"/>
      <c r="LTI792" s="24"/>
      <c r="LTJ792" s="24"/>
      <c r="LTK792" s="24"/>
      <c r="LTL792" s="24"/>
      <c r="LTM792" s="25"/>
      <c r="LTN792" s="24"/>
      <c r="LTO792" s="24"/>
      <c r="LTP792" s="24"/>
      <c r="LTQ792" s="24"/>
      <c r="LTR792" s="24"/>
      <c r="LTS792" s="24"/>
      <c r="LTT792" s="25"/>
      <c r="LTU792" s="24"/>
      <c r="LTV792" s="24"/>
      <c r="LTW792" s="24"/>
      <c r="LTX792" s="24"/>
      <c r="LTY792" s="24"/>
      <c r="LTZ792" s="24"/>
      <c r="LUA792" s="25"/>
      <c r="LUB792" s="24"/>
      <c r="LUC792" s="24"/>
      <c r="LUD792" s="24"/>
      <c r="LUE792" s="24"/>
      <c r="LUF792" s="24"/>
      <c r="LUG792" s="24"/>
      <c r="LUH792" s="25"/>
      <c r="LUI792" s="24"/>
      <c r="LUJ792" s="24"/>
      <c r="LUK792" s="24"/>
      <c r="LUL792" s="24"/>
      <c r="LUM792" s="24"/>
      <c r="LUN792" s="24"/>
      <c r="LUO792" s="25"/>
      <c r="LUP792" s="24"/>
      <c r="LUQ792" s="24"/>
      <c r="LUR792" s="24"/>
      <c r="LUS792" s="24"/>
      <c r="LUT792" s="24"/>
      <c r="LUU792" s="24"/>
      <c r="LUV792" s="25"/>
      <c r="LUW792" s="24"/>
      <c r="LUX792" s="24"/>
      <c r="LUY792" s="24"/>
      <c r="LUZ792" s="24"/>
      <c r="LVA792" s="24"/>
      <c r="LVB792" s="24"/>
      <c r="LVC792" s="25"/>
      <c r="LVD792" s="24"/>
      <c r="LVE792" s="24"/>
      <c r="LVF792" s="24"/>
      <c r="LVG792" s="24"/>
      <c r="LVH792" s="24"/>
      <c r="LVI792" s="24"/>
      <c r="LVJ792" s="25"/>
      <c r="LVK792" s="24"/>
      <c r="LVL792" s="24"/>
      <c r="LVM792" s="24"/>
      <c r="LVN792" s="24"/>
      <c r="LVO792" s="24"/>
      <c r="LVP792" s="24"/>
      <c r="LVQ792" s="25"/>
      <c r="LVR792" s="24"/>
      <c r="LVS792" s="24"/>
      <c r="LVT792" s="24"/>
      <c r="LVU792" s="24"/>
      <c r="LVV792" s="24"/>
      <c r="LVW792" s="24"/>
      <c r="LVX792" s="25"/>
      <c r="LVY792" s="24"/>
      <c r="LVZ792" s="24"/>
      <c r="LWA792" s="24"/>
      <c r="LWB792" s="24"/>
      <c r="LWC792" s="24"/>
      <c r="LWD792" s="24"/>
      <c r="LWE792" s="25"/>
      <c r="LWF792" s="24"/>
      <c r="LWG792" s="24"/>
      <c r="LWH792" s="24"/>
      <c r="LWI792" s="24"/>
      <c r="LWJ792" s="24"/>
      <c r="LWK792" s="24"/>
      <c r="LWL792" s="25"/>
      <c r="LWM792" s="24"/>
      <c r="LWN792" s="24"/>
      <c r="LWO792" s="24"/>
      <c r="LWP792" s="24"/>
      <c r="LWQ792" s="24"/>
      <c r="LWR792" s="24"/>
      <c r="LWS792" s="25"/>
      <c r="LWT792" s="24"/>
      <c r="LWU792" s="24"/>
      <c r="LWV792" s="24"/>
      <c r="LWW792" s="24"/>
      <c r="LWX792" s="24"/>
      <c r="LWY792" s="24"/>
      <c r="LWZ792" s="25"/>
      <c r="LXA792" s="24"/>
      <c r="LXB792" s="24"/>
      <c r="LXC792" s="24"/>
      <c r="LXD792" s="24"/>
      <c r="LXE792" s="24"/>
      <c r="LXF792" s="24"/>
      <c r="LXG792" s="25"/>
      <c r="LXH792" s="24"/>
      <c r="LXI792" s="24"/>
      <c r="LXJ792" s="24"/>
      <c r="LXK792" s="24"/>
      <c r="LXL792" s="24"/>
      <c r="LXM792" s="24"/>
      <c r="LXN792" s="25"/>
      <c r="LXO792" s="24"/>
      <c r="LXP792" s="24"/>
      <c r="LXQ792" s="24"/>
      <c r="LXR792" s="24"/>
      <c r="LXS792" s="24"/>
      <c r="LXT792" s="24"/>
      <c r="LXU792" s="25"/>
      <c r="LXV792" s="24"/>
      <c r="LXW792" s="24"/>
      <c r="LXX792" s="24"/>
      <c r="LXY792" s="24"/>
      <c r="LXZ792" s="24"/>
      <c r="LYA792" s="24"/>
      <c r="LYB792" s="25"/>
      <c r="LYC792" s="24"/>
      <c r="LYD792" s="24"/>
      <c r="LYE792" s="24"/>
      <c r="LYF792" s="24"/>
      <c r="LYG792" s="24"/>
      <c r="LYH792" s="24"/>
      <c r="LYI792" s="25"/>
      <c r="LYJ792" s="24"/>
      <c r="LYK792" s="24"/>
      <c r="LYL792" s="24"/>
      <c r="LYM792" s="24"/>
      <c r="LYN792" s="24"/>
      <c r="LYO792" s="24"/>
      <c r="LYP792" s="25"/>
      <c r="LYQ792" s="24"/>
      <c r="LYR792" s="24"/>
      <c r="LYS792" s="24"/>
      <c r="LYT792" s="24"/>
      <c r="LYU792" s="24"/>
      <c r="LYV792" s="24"/>
      <c r="LYW792" s="25"/>
      <c r="LYX792" s="24"/>
      <c r="LYY792" s="24"/>
      <c r="LYZ792" s="24"/>
      <c r="LZA792" s="24"/>
      <c r="LZB792" s="24"/>
      <c r="LZC792" s="24"/>
      <c r="LZD792" s="25"/>
      <c r="LZE792" s="24"/>
      <c r="LZF792" s="24"/>
      <c r="LZG792" s="24"/>
      <c r="LZH792" s="24"/>
      <c r="LZI792" s="24"/>
      <c r="LZJ792" s="24"/>
      <c r="LZK792" s="25"/>
      <c r="LZL792" s="24"/>
      <c r="LZM792" s="24"/>
      <c r="LZN792" s="24"/>
      <c r="LZO792" s="24"/>
      <c r="LZP792" s="24"/>
      <c r="LZQ792" s="24"/>
      <c r="LZR792" s="25"/>
      <c r="LZS792" s="24"/>
      <c r="LZT792" s="24"/>
      <c r="LZU792" s="24"/>
      <c r="LZV792" s="24"/>
      <c r="LZW792" s="24"/>
      <c r="LZX792" s="24"/>
      <c r="LZY792" s="25"/>
      <c r="LZZ792" s="24"/>
      <c r="MAA792" s="24"/>
      <c r="MAB792" s="24"/>
      <c r="MAC792" s="24"/>
      <c r="MAD792" s="24"/>
      <c r="MAE792" s="24"/>
      <c r="MAF792" s="25"/>
      <c r="MAG792" s="24"/>
      <c r="MAH792" s="24"/>
      <c r="MAI792" s="24"/>
      <c r="MAJ792" s="24"/>
      <c r="MAK792" s="24"/>
      <c r="MAL792" s="24"/>
      <c r="MAM792" s="25"/>
      <c r="MAN792" s="24"/>
      <c r="MAO792" s="24"/>
      <c r="MAP792" s="24"/>
      <c r="MAQ792" s="24"/>
      <c r="MAR792" s="24"/>
      <c r="MAS792" s="24"/>
      <c r="MAT792" s="25"/>
      <c r="MAU792" s="24"/>
      <c r="MAV792" s="24"/>
      <c r="MAW792" s="24"/>
      <c r="MAX792" s="24"/>
      <c r="MAY792" s="24"/>
      <c r="MAZ792" s="24"/>
      <c r="MBA792" s="25"/>
      <c r="MBB792" s="24"/>
      <c r="MBC792" s="24"/>
      <c r="MBD792" s="24"/>
      <c r="MBE792" s="24"/>
      <c r="MBF792" s="24"/>
      <c r="MBG792" s="24"/>
      <c r="MBH792" s="25"/>
      <c r="MBI792" s="24"/>
      <c r="MBJ792" s="24"/>
      <c r="MBK792" s="24"/>
      <c r="MBL792" s="24"/>
      <c r="MBM792" s="24"/>
      <c r="MBN792" s="24"/>
      <c r="MBO792" s="25"/>
      <c r="MBP792" s="24"/>
      <c r="MBQ792" s="24"/>
      <c r="MBR792" s="24"/>
      <c r="MBS792" s="24"/>
      <c r="MBT792" s="24"/>
      <c r="MBU792" s="24"/>
      <c r="MBV792" s="25"/>
      <c r="MBW792" s="24"/>
      <c r="MBX792" s="24"/>
      <c r="MBY792" s="24"/>
      <c r="MBZ792" s="24"/>
      <c r="MCA792" s="24"/>
      <c r="MCB792" s="24"/>
      <c r="MCC792" s="25"/>
      <c r="MCD792" s="24"/>
      <c r="MCE792" s="24"/>
      <c r="MCF792" s="24"/>
      <c r="MCG792" s="24"/>
      <c r="MCH792" s="24"/>
      <c r="MCI792" s="24"/>
      <c r="MCJ792" s="25"/>
      <c r="MCK792" s="24"/>
      <c r="MCL792" s="24"/>
      <c r="MCM792" s="24"/>
      <c r="MCN792" s="24"/>
      <c r="MCO792" s="24"/>
      <c r="MCP792" s="24"/>
      <c r="MCQ792" s="25"/>
      <c r="MCR792" s="24"/>
      <c r="MCS792" s="24"/>
      <c r="MCT792" s="24"/>
      <c r="MCU792" s="24"/>
      <c r="MCV792" s="24"/>
      <c r="MCW792" s="24"/>
      <c r="MCX792" s="25"/>
      <c r="MCY792" s="24"/>
      <c r="MCZ792" s="24"/>
      <c r="MDA792" s="24"/>
      <c r="MDB792" s="24"/>
      <c r="MDC792" s="24"/>
      <c r="MDD792" s="24"/>
      <c r="MDE792" s="25"/>
      <c r="MDF792" s="24"/>
      <c r="MDG792" s="24"/>
      <c r="MDH792" s="24"/>
      <c r="MDI792" s="24"/>
      <c r="MDJ792" s="24"/>
      <c r="MDK792" s="24"/>
      <c r="MDL792" s="25"/>
      <c r="MDM792" s="24"/>
      <c r="MDN792" s="24"/>
      <c r="MDO792" s="24"/>
      <c r="MDP792" s="24"/>
      <c r="MDQ792" s="24"/>
      <c r="MDR792" s="24"/>
      <c r="MDS792" s="25"/>
      <c r="MDT792" s="24"/>
      <c r="MDU792" s="24"/>
      <c r="MDV792" s="24"/>
      <c r="MDW792" s="24"/>
      <c r="MDX792" s="24"/>
      <c r="MDY792" s="24"/>
      <c r="MDZ792" s="25"/>
      <c r="MEA792" s="24"/>
      <c r="MEB792" s="24"/>
      <c r="MEC792" s="24"/>
      <c r="MED792" s="24"/>
      <c r="MEE792" s="24"/>
      <c r="MEF792" s="24"/>
      <c r="MEG792" s="25"/>
      <c r="MEH792" s="24"/>
      <c r="MEI792" s="24"/>
      <c r="MEJ792" s="24"/>
      <c r="MEK792" s="24"/>
      <c r="MEL792" s="24"/>
      <c r="MEM792" s="24"/>
      <c r="MEN792" s="25"/>
      <c r="MEO792" s="24"/>
      <c r="MEP792" s="24"/>
      <c r="MEQ792" s="24"/>
      <c r="MER792" s="24"/>
      <c r="MES792" s="24"/>
      <c r="MET792" s="24"/>
      <c r="MEU792" s="25"/>
      <c r="MEV792" s="24"/>
      <c r="MEW792" s="24"/>
      <c r="MEX792" s="24"/>
      <c r="MEY792" s="24"/>
      <c r="MEZ792" s="24"/>
      <c r="MFA792" s="24"/>
      <c r="MFB792" s="25"/>
      <c r="MFC792" s="24"/>
      <c r="MFD792" s="24"/>
      <c r="MFE792" s="24"/>
      <c r="MFF792" s="24"/>
      <c r="MFG792" s="24"/>
      <c r="MFH792" s="24"/>
      <c r="MFI792" s="25"/>
      <c r="MFJ792" s="24"/>
      <c r="MFK792" s="24"/>
      <c r="MFL792" s="24"/>
      <c r="MFM792" s="24"/>
      <c r="MFN792" s="24"/>
      <c r="MFO792" s="24"/>
      <c r="MFP792" s="25"/>
      <c r="MFQ792" s="24"/>
      <c r="MFR792" s="24"/>
      <c r="MFS792" s="24"/>
      <c r="MFT792" s="24"/>
      <c r="MFU792" s="24"/>
      <c r="MFV792" s="24"/>
      <c r="MFW792" s="25"/>
      <c r="MFX792" s="24"/>
      <c r="MFY792" s="24"/>
      <c r="MFZ792" s="24"/>
      <c r="MGA792" s="24"/>
      <c r="MGB792" s="24"/>
      <c r="MGC792" s="24"/>
      <c r="MGD792" s="25"/>
      <c r="MGE792" s="24"/>
      <c r="MGF792" s="24"/>
      <c r="MGG792" s="24"/>
      <c r="MGH792" s="24"/>
      <c r="MGI792" s="24"/>
      <c r="MGJ792" s="24"/>
      <c r="MGK792" s="25"/>
      <c r="MGL792" s="24"/>
      <c r="MGM792" s="24"/>
      <c r="MGN792" s="24"/>
      <c r="MGO792" s="24"/>
      <c r="MGP792" s="24"/>
      <c r="MGQ792" s="24"/>
      <c r="MGR792" s="25"/>
      <c r="MGS792" s="24"/>
      <c r="MGT792" s="24"/>
      <c r="MGU792" s="24"/>
      <c r="MGV792" s="24"/>
      <c r="MGW792" s="24"/>
      <c r="MGX792" s="24"/>
      <c r="MGY792" s="25"/>
      <c r="MGZ792" s="24"/>
      <c r="MHA792" s="24"/>
      <c r="MHB792" s="24"/>
      <c r="MHC792" s="24"/>
      <c r="MHD792" s="24"/>
      <c r="MHE792" s="24"/>
      <c r="MHF792" s="25"/>
      <c r="MHG792" s="24"/>
      <c r="MHH792" s="24"/>
      <c r="MHI792" s="24"/>
      <c r="MHJ792" s="24"/>
      <c r="MHK792" s="24"/>
      <c r="MHL792" s="24"/>
      <c r="MHM792" s="25"/>
      <c r="MHN792" s="24"/>
      <c r="MHO792" s="24"/>
      <c r="MHP792" s="24"/>
      <c r="MHQ792" s="24"/>
      <c r="MHR792" s="24"/>
      <c r="MHS792" s="24"/>
      <c r="MHT792" s="25"/>
      <c r="MHU792" s="24"/>
      <c r="MHV792" s="24"/>
      <c r="MHW792" s="24"/>
      <c r="MHX792" s="24"/>
      <c r="MHY792" s="24"/>
      <c r="MHZ792" s="24"/>
      <c r="MIA792" s="25"/>
      <c r="MIB792" s="24"/>
      <c r="MIC792" s="24"/>
      <c r="MID792" s="24"/>
      <c r="MIE792" s="24"/>
      <c r="MIF792" s="24"/>
      <c r="MIG792" s="24"/>
      <c r="MIH792" s="25"/>
      <c r="MII792" s="24"/>
      <c r="MIJ792" s="24"/>
      <c r="MIK792" s="24"/>
      <c r="MIL792" s="24"/>
      <c r="MIM792" s="24"/>
      <c r="MIN792" s="24"/>
      <c r="MIO792" s="25"/>
      <c r="MIP792" s="24"/>
      <c r="MIQ792" s="24"/>
      <c r="MIR792" s="24"/>
      <c r="MIS792" s="24"/>
      <c r="MIT792" s="24"/>
      <c r="MIU792" s="24"/>
      <c r="MIV792" s="25"/>
      <c r="MIW792" s="24"/>
      <c r="MIX792" s="24"/>
      <c r="MIY792" s="24"/>
      <c r="MIZ792" s="24"/>
      <c r="MJA792" s="24"/>
      <c r="MJB792" s="24"/>
      <c r="MJC792" s="25"/>
      <c r="MJD792" s="24"/>
      <c r="MJE792" s="24"/>
      <c r="MJF792" s="24"/>
      <c r="MJG792" s="24"/>
      <c r="MJH792" s="24"/>
      <c r="MJI792" s="24"/>
      <c r="MJJ792" s="25"/>
      <c r="MJK792" s="24"/>
      <c r="MJL792" s="24"/>
      <c r="MJM792" s="24"/>
      <c r="MJN792" s="24"/>
      <c r="MJO792" s="24"/>
      <c r="MJP792" s="24"/>
      <c r="MJQ792" s="25"/>
      <c r="MJR792" s="24"/>
      <c r="MJS792" s="24"/>
      <c r="MJT792" s="24"/>
      <c r="MJU792" s="24"/>
      <c r="MJV792" s="24"/>
      <c r="MJW792" s="24"/>
      <c r="MJX792" s="25"/>
      <c r="MJY792" s="24"/>
      <c r="MJZ792" s="24"/>
      <c r="MKA792" s="24"/>
      <c r="MKB792" s="24"/>
      <c r="MKC792" s="24"/>
      <c r="MKD792" s="24"/>
      <c r="MKE792" s="25"/>
      <c r="MKF792" s="24"/>
      <c r="MKG792" s="24"/>
      <c r="MKH792" s="24"/>
      <c r="MKI792" s="24"/>
      <c r="MKJ792" s="24"/>
      <c r="MKK792" s="24"/>
      <c r="MKL792" s="25"/>
      <c r="MKM792" s="24"/>
      <c r="MKN792" s="24"/>
      <c r="MKO792" s="24"/>
      <c r="MKP792" s="24"/>
      <c r="MKQ792" s="24"/>
      <c r="MKR792" s="24"/>
      <c r="MKS792" s="25"/>
      <c r="MKT792" s="24"/>
      <c r="MKU792" s="24"/>
      <c r="MKV792" s="24"/>
      <c r="MKW792" s="24"/>
      <c r="MKX792" s="24"/>
      <c r="MKY792" s="24"/>
      <c r="MKZ792" s="25"/>
      <c r="MLA792" s="24"/>
      <c r="MLB792" s="24"/>
      <c r="MLC792" s="24"/>
      <c r="MLD792" s="24"/>
      <c r="MLE792" s="24"/>
      <c r="MLF792" s="24"/>
      <c r="MLG792" s="25"/>
      <c r="MLH792" s="24"/>
      <c r="MLI792" s="24"/>
      <c r="MLJ792" s="24"/>
      <c r="MLK792" s="24"/>
      <c r="MLL792" s="24"/>
      <c r="MLM792" s="24"/>
      <c r="MLN792" s="25"/>
      <c r="MLO792" s="24"/>
      <c r="MLP792" s="24"/>
      <c r="MLQ792" s="24"/>
      <c r="MLR792" s="24"/>
      <c r="MLS792" s="24"/>
      <c r="MLT792" s="24"/>
      <c r="MLU792" s="25"/>
      <c r="MLV792" s="24"/>
      <c r="MLW792" s="24"/>
      <c r="MLX792" s="24"/>
      <c r="MLY792" s="24"/>
      <c r="MLZ792" s="24"/>
      <c r="MMA792" s="24"/>
      <c r="MMB792" s="25"/>
      <c r="MMC792" s="24"/>
      <c r="MMD792" s="24"/>
      <c r="MME792" s="24"/>
      <c r="MMF792" s="24"/>
      <c r="MMG792" s="24"/>
      <c r="MMH792" s="24"/>
      <c r="MMI792" s="25"/>
      <c r="MMJ792" s="24"/>
      <c r="MMK792" s="24"/>
      <c r="MML792" s="24"/>
      <c r="MMM792" s="24"/>
      <c r="MMN792" s="24"/>
      <c r="MMO792" s="24"/>
      <c r="MMP792" s="25"/>
      <c r="MMQ792" s="24"/>
      <c r="MMR792" s="24"/>
      <c r="MMS792" s="24"/>
      <c r="MMT792" s="24"/>
      <c r="MMU792" s="24"/>
      <c r="MMV792" s="24"/>
      <c r="MMW792" s="25"/>
      <c r="MMX792" s="24"/>
      <c r="MMY792" s="24"/>
      <c r="MMZ792" s="24"/>
      <c r="MNA792" s="24"/>
      <c r="MNB792" s="24"/>
      <c r="MNC792" s="24"/>
      <c r="MND792" s="25"/>
      <c r="MNE792" s="24"/>
      <c r="MNF792" s="24"/>
      <c r="MNG792" s="24"/>
      <c r="MNH792" s="24"/>
      <c r="MNI792" s="24"/>
      <c r="MNJ792" s="24"/>
      <c r="MNK792" s="25"/>
      <c r="MNL792" s="24"/>
      <c r="MNM792" s="24"/>
      <c r="MNN792" s="24"/>
      <c r="MNO792" s="24"/>
      <c r="MNP792" s="24"/>
      <c r="MNQ792" s="24"/>
      <c r="MNR792" s="25"/>
      <c r="MNS792" s="24"/>
      <c r="MNT792" s="24"/>
      <c r="MNU792" s="24"/>
      <c r="MNV792" s="24"/>
      <c r="MNW792" s="24"/>
      <c r="MNX792" s="24"/>
      <c r="MNY792" s="25"/>
      <c r="MNZ792" s="24"/>
      <c r="MOA792" s="24"/>
      <c r="MOB792" s="24"/>
      <c r="MOC792" s="24"/>
      <c r="MOD792" s="24"/>
      <c r="MOE792" s="24"/>
      <c r="MOF792" s="25"/>
      <c r="MOG792" s="24"/>
      <c r="MOH792" s="24"/>
      <c r="MOI792" s="24"/>
      <c r="MOJ792" s="24"/>
      <c r="MOK792" s="24"/>
      <c r="MOL792" s="24"/>
      <c r="MOM792" s="25"/>
      <c r="MON792" s="24"/>
      <c r="MOO792" s="24"/>
      <c r="MOP792" s="24"/>
      <c r="MOQ792" s="24"/>
      <c r="MOR792" s="24"/>
      <c r="MOS792" s="24"/>
      <c r="MOT792" s="25"/>
      <c r="MOU792" s="24"/>
      <c r="MOV792" s="24"/>
      <c r="MOW792" s="24"/>
      <c r="MOX792" s="24"/>
      <c r="MOY792" s="24"/>
      <c r="MOZ792" s="24"/>
      <c r="MPA792" s="25"/>
      <c r="MPB792" s="24"/>
      <c r="MPC792" s="24"/>
      <c r="MPD792" s="24"/>
      <c r="MPE792" s="24"/>
      <c r="MPF792" s="24"/>
      <c r="MPG792" s="24"/>
      <c r="MPH792" s="25"/>
      <c r="MPI792" s="24"/>
      <c r="MPJ792" s="24"/>
      <c r="MPK792" s="24"/>
      <c r="MPL792" s="24"/>
      <c r="MPM792" s="24"/>
      <c r="MPN792" s="24"/>
      <c r="MPO792" s="25"/>
      <c r="MPP792" s="24"/>
      <c r="MPQ792" s="24"/>
      <c r="MPR792" s="24"/>
      <c r="MPS792" s="24"/>
      <c r="MPT792" s="24"/>
      <c r="MPU792" s="24"/>
      <c r="MPV792" s="25"/>
      <c r="MPW792" s="24"/>
      <c r="MPX792" s="24"/>
      <c r="MPY792" s="24"/>
      <c r="MPZ792" s="24"/>
      <c r="MQA792" s="24"/>
      <c r="MQB792" s="24"/>
      <c r="MQC792" s="25"/>
      <c r="MQD792" s="24"/>
      <c r="MQE792" s="24"/>
      <c r="MQF792" s="24"/>
      <c r="MQG792" s="24"/>
      <c r="MQH792" s="24"/>
      <c r="MQI792" s="24"/>
      <c r="MQJ792" s="25"/>
      <c r="MQK792" s="24"/>
      <c r="MQL792" s="24"/>
      <c r="MQM792" s="24"/>
      <c r="MQN792" s="24"/>
      <c r="MQO792" s="24"/>
      <c r="MQP792" s="24"/>
      <c r="MQQ792" s="25"/>
      <c r="MQR792" s="24"/>
      <c r="MQS792" s="24"/>
      <c r="MQT792" s="24"/>
      <c r="MQU792" s="24"/>
      <c r="MQV792" s="24"/>
      <c r="MQW792" s="24"/>
      <c r="MQX792" s="25"/>
      <c r="MQY792" s="24"/>
      <c r="MQZ792" s="24"/>
      <c r="MRA792" s="24"/>
      <c r="MRB792" s="24"/>
      <c r="MRC792" s="24"/>
      <c r="MRD792" s="24"/>
      <c r="MRE792" s="25"/>
      <c r="MRF792" s="24"/>
      <c r="MRG792" s="24"/>
      <c r="MRH792" s="24"/>
      <c r="MRI792" s="24"/>
      <c r="MRJ792" s="24"/>
      <c r="MRK792" s="24"/>
      <c r="MRL792" s="25"/>
      <c r="MRM792" s="24"/>
      <c r="MRN792" s="24"/>
      <c r="MRO792" s="24"/>
      <c r="MRP792" s="24"/>
      <c r="MRQ792" s="24"/>
      <c r="MRR792" s="24"/>
      <c r="MRS792" s="25"/>
      <c r="MRT792" s="24"/>
      <c r="MRU792" s="24"/>
      <c r="MRV792" s="24"/>
      <c r="MRW792" s="24"/>
      <c r="MRX792" s="24"/>
      <c r="MRY792" s="24"/>
      <c r="MRZ792" s="25"/>
      <c r="MSA792" s="24"/>
      <c r="MSB792" s="24"/>
      <c r="MSC792" s="24"/>
      <c r="MSD792" s="24"/>
      <c r="MSE792" s="24"/>
      <c r="MSF792" s="24"/>
      <c r="MSG792" s="25"/>
      <c r="MSH792" s="24"/>
      <c r="MSI792" s="24"/>
      <c r="MSJ792" s="24"/>
      <c r="MSK792" s="24"/>
      <c r="MSL792" s="24"/>
      <c r="MSM792" s="24"/>
      <c r="MSN792" s="25"/>
      <c r="MSO792" s="24"/>
      <c r="MSP792" s="24"/>
      <c r="MSQ792" s="24"/>
      <c r="MSR792" s="24"/>
      <c r="MSS792" s="24"/>
      <c r="MST792" s="24"/>
      <c r="MSU792" s="25"/>
      <c r="MSV792" s="24"/>
      <c r="MSW792" s="24"/>
      <c r="MSX792" s="24"/>
      <c r="MSY792" s="24"/>
      <c r="MSZ792" s="24"/>
      <c r="MTA792" s="24"/>
      <c r="MTB792" s="25"/>
      <c r="MTC792" s="24"/>
      <c r="MTD792" s="24"/>
      <c r="MTE792" s="24"/>
      <c r="MTF792" s="24"/>
      <c r="MTG792" s="24"/>
      <c r="MTH792" s="24"/>
      <c r="MTI792" s="25"/>
      <c r="MTJ792" s="24"/>
      <c r="MTK792" s="24"/>
      <c r="MTL792" s="24"/>
      <c r="MTM792" s="24"/>
      <c r="MTN792" s="24"/>
      <c r="MTO792" s="24"/>
      <c r="MTP792" s="25"/>
      <c r="MTQ792" s="24"/>
      <c r="MTR792" s="24"/>
      <c r="MTS792" s="24"/>
      <c r="MTT792" s="24"/>
      <c r="MTU792" s="24"/>
      <c r="MTV792" s="24"/>
      <c r="MTW792" s="25"/>
      <c r="MTX792" s="24"/>
      <c r="MTY792" s="24"/>
      <c r="MTZ792" s="24"/>
      <c r="MUA792" s="24"/>
      <c r="MUB792" s="24"/>
      <c r="MUC792" s="24"/>
      <c r="MUD792" s="25"/>
      <c r="MUE792" s="24"/>
      <c r="MUF792" s="24"/>
      <c r="MUG792" s="24"/>
      <c r="MUH792" s="24"/>
      <c r="MUI792" s="24"/>
      <c r="MUJ792" s="24"/>
      <c r="MUK792" s="25"/>
      <c r="MUL792" s="24"/>
      <c r="MUM792" s="24"/>
      <c r="MUN792" s="24"/>
      <c r="MUO792" s="24"/>
      <c r="MUP792" s="24"/>
      <c r="MUQ792" s="24"/>
      <c r="MUR792" s="25"/>
      <c r="MUS792" s="24"/>
      <c r="MUT792" s="24"/>
      <c r="MUU792" s="24"/>
      <c r="MUV792" s="24"/>
      <c r="MUW792" s="24"/>
      <c r="MUX792" s="24"/>
      <c r="MUY792" s="25"/>
      <c r="MUZ792" s="24"/>
      <c r="MVA792" s="24"/>
      <c r="MVB792" s="24"/>
      <c r="MVC792" s="24"/>
      <c r="MVD792" s="24"/>
      <c r="MVE792" s="24"/>
      <c r="MVF792" s="25"/>
      <c r="MVG792" s="24"/>
      <c r="MVH792" s="24"/>
      <c r="MVI792" s="24"/>
      <c r="MVJ792" s="24"/>
      <c r="MVK792" s="24"/>
      <c r="MVL792" s="24"/>
      <c r="MVM792" s="25"/>
      <c r="MVN792" s="24"/>
      <c r="MVO792" s="24"/>
      <c r="MVP792" s="24"/>
      <c r="MVQ792" s="24"/>
      <c r="MVR792" s="24"/>
      <c r="MVS792" s="24"/>
      <c r="MVT792" s="25"/>
      <c r="MVU792" s="24"/>
      <c r="MVV792" s="24"/>
      <c r="MVW792" s="24"/>
      <c r="MVX792" s="24"/>
      <c r="MVY792" s="24"/>
      <c r="MVZ792" s="24"/>
      <c r="MWA792" s="25"/>
      <c r="MWB792" s="24"/>
      <c r="MWC792" s="24"/>
      <c r="MWD792" s="24"/>
      <c r="MWE792" s="24"/>
      <c r="MWF792" s="24"/>
      <c r="MWG792" s="24"/>
      <c r="MWH792" s="25"/>
      <c r="MWI792" s="24"/>
      <c r="MWJ792" s="24"/>
      <c r="MWK792" s="24"/>
      <c r="MWL792" s="24"/>
      <c r="MWM792" s="24"/>
      <c r="MWN792" s="24"/>
      <c r="MWO792" s="25"/>
      <c r="MWP792" s="24"/>
      <c r="MWQ792" s="24"/>
      <c r="MWR792" s="24"/>
      <c r="MWS792" s="24"/>
      <c r="MWT792" s="24"/>
      <c r="MWU792" s="24"/>
      <c r="MWV792" s="25"/>
      <c r="MWW792" s="24"/>
      <c r="MWX792" s="24"/>
      <c r="MWY792" s="24"/>
      <c r="MWZ792" s="24"/>
      <c r="MXA792" s="24"/>
      <c r="MXB792" s="24"/>
      <c r="MXC792" s="25"/>
      <c r="MXD792" s="24"/>
      <c r="MXE792" s="24"/>
      <c r="MXF792" s="24"/>
      <c r="MXG792" s="24"/>
      <c r="MXH792" s="24"/>
      <c r="MXI792" s="24"/>
      <c r="MXJ792" s="25"/>
      <c r="MXK792" s="24"/>
      <c r="MXL792" s="24"/>
      <c r="MXM792" s="24"/>
      <c r="MXN792" s="24"/>
      <c r="MXO792" s="24"/>
      <c r="MXP792" s="24"/>
      <c r="MXQ792" s="25"/>
      <c r="MXR792" s="24"/>
      <c r="MXS792" s="24"/>
      <c r="MXT792" s="24"/>
      <c r="MXU792" s="24"/>
      <c r="MXV792" s="24"/>
      <c r="MXW792" s="24"/>
      <c r="MXX792" s="25"/>
      <c r="MXY792" s="24"/>
      <c r="MXZ792" s="24"/>
      <c r="MYA792" s="24"/>
      <c r="MYB792" s="24"/>
      <c r="MYC792" s="24"/>
      <c r="MYD792" s="24"/>
      <c r="MYE792" s="25"/>
      <c r="MYF792" s="24"/>
      <c r="MYG792" s="24"/>
      <c r="MYH792" s="24"/>
      <c r="MYI792" s="24"/>
      <c r="MYJ792" s="24"/>
      <c r="MYK792" s="24"/>
      <c r="MYL792" s="25"/>
      <c r="MYM792" s="24"/>
      <c r="MYN792" s="24"/>
      <c r="MYO792" s="24"/>
      <c r="MYP792" s="24"/>
      <c r="MYQ792" s="24"/>
      <c r="MYR792" s="24"/>
      <c r="MYS792" s="25"/>
      <c r="MYT792" s="24"/>
      <c r="MYU792" s="24"/>
      <c r="MYV792" s="24"/>
      <c r="MYW792" s="24"/>
      <c r="MYX792" s="24"/>
      <c r="MYY792" s="24"/>
      <c r="MYZ792" s="25"/>
      <c r="MZA792" s="24"/>
      <c r="MZB792" s="24"/>
      <c r="MZC792" s="24"/>
      <c r="MZD792" s="24"/>
      <c r="MZE792" s="24"/>
      <c r="MZF792" s="24"/>
      <c r="MZG792" s="25"/>
      <c r="MZH792" s="24"/>
      <c r="MZI792" s="24"/>
      <c r="MZJ792" s="24"/>
      <c r="MZK792" s="24"/>
      <c r="MZL792" s="24"/>
      <c r="MZM792" s="24"/>
      <c r="MZN792" s="25"/>
      <c r="MZO792" s="24"/>
      <c r="MZP792" s="24"/>
      <c r="MZQ792" s="24"/>
      <c r="MZR792" s="24"/>
      <c r="MZS792" s="24"/>
      <c r="MZT792" s="24"/>
      <c r="MZU792" s="25"/>
      <c r="MZV792" s="24"/>
      <c r="MZW792" s="24"/>
      <c r="MZX792" s="24"/>
      <c r="MZY792" s="24"/>
      <c r="MZZ792" s="24"/>
      <c r="NAA792" s="24"/>
      <c r="NAB792" s="25"/>
      <c r="NAC792" s="24"/>
      <c r="NAD792" s="24"/>
      <c r="NAE792" s="24"/>
      <c r="NAF792" s="24"/>
      <c r="NAG792" s="24"/>
      <c r="NAH792" s="24"/>
      <c r="NAI792" s="25"/>
      <c r="NAJ792" s="24"/>
      <c r="NAK792" s="24"/>
      <c r="NAL792" s="24"/>
      <c r="NAM792" s="24"/>
      <c r="NAN792" s="24"/>
      <c r="NAO792" s="24"/>
      <c r="NAP792" s="25"/>
      <c r="NAQ792" s="24"/>
      <c r="NAR792" s="24"/>
      <c r="NAS792" s="24"/>
      <c r="NAT792" s="24"/>
      <c r="NAU792" s="24"/>
      <c r="NAV792" s="24"/>
      <c r="NAW792" s="25"/>
      <c r="NAX792" s="24"/>
      <c r="NAY792" s="24"/>
      <c r="NAZ792" s="24"/>
      <c r="NBA792" s="24"/>
      <c r="NBB792" s="24"/>
      <c r="NBC792" s="24"/>
      <c r="NBD792" s="25"/>
      <c r="NBE792" s="24"/>
      <c r="NBF792" s="24"/>
      <c r="NBG792" s="24"/>
      <c r="NBH792" s="24"/>
      <c r="NBI792" s="24"/>
      <c r="NBJ792" s="24"/>
      <c r="NBK792" s="25"/>
      <c r="NBL792" s="24"/>
      <c r="NBM792" s="24"/>
      <c r="NBN792" s="24"/>
      <c r="NBO792" s="24"/>
      <c r="NBP792" s="24"/>
      <c r="NBQ792" s="24"/>
      <c r="NBR792" s="25"/>
      <c r="NBS792" s="24"/>
      <c r="NBT792" s="24"/>
      <c r="NBU792" s="24"/>
      <c r="NBV792" s="24"/>
      <c r="NBW792" s="24"/>
      <c r="NBX792" s="24"/>
      <c r="NBY792" s="25"/>
      <c r="NBZ792" s="24"/>
      <c r="NCA792" s="24"/>
      <c r="NCB792" s="24"/>
      <c r="NCC792" s="24"/>
      <c r="NCD792" s="24"/>
      <c r="NCE792" s="24"/>
      <c r="NCF792" s="25"/>
      <c r="NCG792" s="24"/>
      <c r="NCH792" s="24"/>
      <c r="NCI792" s="24"/>
      <c r="NCJ792" s="24"/>
      <c r="NCK792" s="24"/>
      <c r="NCL792" s="24"/>
      <c r="NCM792" s="25"/>
      <c r="NCN792" s="24"/>
      <c r="NCO792" s="24"/>
      <c r="NCP792" s="24"/>
      <c r="NCQ792" s="24"/>
      <c r="NCR792" s="24"/>
      <c r="NCS792" s="24"/>
      <c r="NCT792" s="25"/>
      <c r="NCU792" s="24"/>
      <c r="NCV792" s="24"/>
      <c r="NCW792" s="24"/>
      <c r="NCX792" s="24"/>
      <c r="NCY792" s="24"/>
      <c r="NCZ792" s="24"/>
      <c r="NDA792" s="25"/>
      <c r="NDB792" s="24"/>
      <c r="NDC792" s="24"/>
      <c r="NDD792" s="24"/>
      <c r="NDE792" s="24"/>
      <c r="NDF792" s="24"/>
      <c r="NDG792" s="24"/>
      <c r="NDH792" s="25"/>
      <c r="NDI792" s="24"/>
      <c r="NDJ792" s="24"/>
      <c r="NDK792" s="24"/>
      <c r="NDL792" s="24"/>
      <c r="NDM792" s="24"/>
      <c r="NDN792" s="24"/>
      <c r="NDO792" s="25"/>
      <c r="NDP792" s="24"/>
      <c r="NDQ792" s="24"/>
      <c r="NDR792" s="24"/>
      <c r="NDS792" s="24"/>
      <c r="NDT792" s="24"/>
      <c r="NDU792" s="24"/>
      <c r="NDV792" s="25"/>
      <c r="NDW792" s="24"/>
      <c r="NDX792" s="24"/>
      <c r="NDY792" s="24"/>
      <c r="NDZ792" s="24"/>
      <c r="NEA792" s="24"/>
      <c r="NEB792" s="24"/>
      <c r="NEC792" s="25"/>
      <c r="NED792" s="24"/>
      <c r="NEE792" s="24"/>
      <c r="NEF792" s="24"/>
      <c r="NEG792" s="24"/>
      <c r="NEH792" s="24"/>
      <c r="NEI792" s="24"/>
      <c r="NEJ792" s="25"/>
      <c r="NEK792" s="24"/>
      <c r="NEL792" s="24"/>
      <c r="NEM792" s="24"/>
      <c r="NEN792" s="24"/>
      <c r="NEO792" s="24"/>
      <c r="NEP792" s="24"/>
      <c r="NEQ792" s="25"/>
      <c r="NER792" s="24"/>
      <c r="NES792" s="24"/>
      <c r="NET792" s="24"/>
      <c r="NEU792" s="24"/>
      <c r="NEV792" s="24"/>
      <c r="NEW792" s="24"/>
      <c r="NEX792" s="25"/>
      <c r="NEY792" s="24"/>
      <c r="NEZ792" s="24"/>
      <c r="NFA792" s="24"/>
      <c r="NFB792" s="24"/>
      <c r="NFC792" s="24"/>
      <c r="NFD792" s="24"/>
      <c r="NFE792" s="25"/>
      <c r="NFF792" s="24"/>
      <c r="NFG792" s="24"/>
      <c r="NFH792" s="24"/>
      <c r="NFI792" s="24"/>
      <c r="NFJ792" s="24"/>
      <c r="NFK792" s="24"/>
      <c r="NFL792" s="25"/>
      <c r="NFM792" s="24"/>
      <c r="NFN792" s="24"/>
      <c r="NFO792" s="24"/>
      <c r="NFP792" s="24"/>
      <c r="NFQ792" s="24"/>
      <c r="NFR792" s="24"/>
      <c r="NFS792" s="25"/>
      <c r="NFT792" s="24"/>
      <c r="NFU792" s="24"/>
      <c r="NFV792" s="24"/>
      <c r="NFW792" s="24"/>
      <c r="NFX792" s="24"/>
      <c r="NFY792" s="24"/>
      <c r="NFZ792" s="25"/>
      <c r="NGA792" s="24"/>
      <c r="NGB792" s="24"/>
      <c r="NGC792" s="24"/>
      <c r="NGD792" s="24"/>
      <c r="NGE792" s="24"/>
      <c r="NGF792" s="24"/>
      <c r="NGG792" s="25"/>
      <c r="NGH792" s="24"/>
      <c r="NGI792" s="24"/>
      <c r="NGJ792" s="24"/>
      <c r="NGK792" s="24"/>
      <c r="NGL792" s="24"/>
      <c r="NGM792" s="24"/>
      <c r="NGN792" s="25"/>
      <c r="NGO792" s="24"/>
      <c r="NGP792" s="24"/>
      <c r="NGQ792" s="24"/>
      <c r="NGR792" s="24"/>
      <c r="NGS792" s="24"/>
      <c r="NGT792" s="24"/>
      <c r="NGU792" s="25"/>
      <c r="NGV792" s="24"/>
      <c r="NGW792" s="24"/>
      <c r="NGX792" s="24"/>
      <c r="NGY792" s="24"/>
      <c r="NGZ792" s="24"/>
      <c r="NHA792" s="24"/>
      <c r="NHB792" s="25"/>
      <c r="NHC792" s="24"/>
      <c r="NHD792" s="24"/>
      <c r="NHE792" s="24"/>
      <c r="NHF792" s="24"/>
      <c r="NHG792" s="24"/>
      <c r="NHH792" s="24"/>
      <c r="NHI792" s="25"/>
      <c r="NHJ792" s="24"/>
      <c r="NHK792" s="24"/>
      <c r="NHL792" s="24"/>
      <c r="NHM792" s="24"/>
      <c r="NHN792" s="24"/>
      <c r="NHO792" s="24"/>
      <c r="NHP792" s="25"/>
      <c r="NHQ792" s="24"/>
      <c r="NHR792" s="24"/>
      <c r="NHS792" s="24"/>
      <c r="NHT792" s="24"/>
      <c r="NHU792" s="24"/>
      <c r="NHV792" s="24"/>
      <c r="NHW792" s="25"/>
      <c r="NHX792" s="24"/>
      <c r="NHY792" s="24"/>
      <c r="NHZ792" s="24"/>
      <c r="NIA792" s="24"/>
      <c r="NIB792" s="24"/>
      <c r="NIC792" s="24"/>
      <c r="NID792" s="25"/>
      <c r="NIE792" s="24"/>
      <c r="NIF792" s="24"/>
      <c r="NIG792" s="24"/>
      <c r="NIH792" s="24"/>
      <c r="NII792" s="24"/>
      <c r="NIJ792" s="24"/>
      <c r="NIK792" s="25"/>
      <c r="NIL792" s="24"/>
      <c r="NIM792" s="24"/>
      <c r="NIN792" s="24"/>
      <c r="NIO792" s="24"/>
      <c r="NIP792" s="24"/>
      <c r="NIQ792" s="24"/>
      <c r="NIR792" s="25"/>
      <c r="NIS792" s="24"/>
      <c r="NIT792" s="24"/>
      <c r="NIU792" s="24"/>
      <c r="NIV792" s="24"/>
      <c r="NIW792" s="24"/>
      <c r="NIX792" s="24"/>
      <c r="NIY792" s="25"/>
      <c r="NIZ792" s="24"/>
      <c r="NJA792" s="24"/>
      <c r="NJB792" s="24"/>
      <c r="NJC792" s="24"/>
      <c r="NJD792" s="24"/>
      <c r="NJE792" s="24"/>
      <c r="NJF792" s="25"/>
      <c r="NJG792" s="24"/>
      <c r="NJH792" s="24"/>
      <c r="NJI792" s="24"/>
      <c r="NJJ792" s="24"/>
      <c r="NJK792" s="24"/>
      <c r="NJL792" s="24"/>
      <c r="NJM792" s="25"/>
      <c r="NJN792" s="24"/>
      <c r="NJO792" s="24"/>
      <c r="NJP792" s="24"/>
      <c r="NJQ792" s="24"/>
      <c r="NJR792" s="24"/>
      <c r="NJS792" s="24"/>
      <c r="NJT792" s="25"/>
      <c r="NJU792" s="24"/>
      <c r="NJV792" s="24"/>
      <c r="NJW792" s="24"/>
      <c r="NJX792" s="24"/>
      <c r="NJY792" s="24"/>
      <c r="NJZ792" s="24"/>
      <c r="NKA792" s="25"/>
      <c r="NKB792" s="24"/>
      <c r="NKC792" s="24"/>
      <c r="NKD792" s="24"/>
      <c r="NKE792" s="24"/>
      <c r="NKF792" s="24"/>
      <c r="NKG792" s="24"/>
      <c r="NKH792" s="25"/>
      <c r="NKI792" s="24"/>
      <c r="NKJ792" s="24"/>
      <c r="NKK792" s="24"/>
      <c r="NKL792" s="24"/>
      <c r="NKM792" s="24"/>
      <c r="NKN792" s="24"/>
      <c r="NKO792" s="25"/>
      <c r="NKP792" s="24"/>
      <c r="NKQ792" s="24"/>
      <c r="NKR792" s="24"/>
      <c r="NKS792" s="24"/>
      <c r="NKT792" s="24"/>
      <c r="NKU792" s="24"/>
      <c r="NKV792" s="25"/>
      <c r="NKW792" s="24"/>
      <c r="NKX792" s="24"/>
      <c r="NKY792" s="24"/>
      <c r="NKZ792" s="24"/>
      <c r="NLA792" s="24"/>
      <c r="NLB792" s="24"/>
      <c r="NLC792" s="25"/>
      <c r="NLD792" s="24"/>
      <c r="NLE792" s="24"/>
      <c r="NLF792" s="24"/>
      <c r="NLG792" s="24"/>
      <c r="NLH792" s="24"/>
      <c r="NLI792" s="24"/>
      <c r="NLJ792" s="25"/>
      <c r="NLK792" s="24"/>
      <c r="NLL792" s="24"/>
      <c r="NLM792" s="24"/>
      <c r="NLN792" s="24"/>
      <c r="NLO792" s="24"/>
      <c r="NLP792" s="24"/>
      <c r="NLQ792" s="25"/>
      <c r="NLR792" s="24"/>
      <c r="NLS792" s="24"/>
      <c r="NLT792" s="24"/>
      <c r="NLU792" s="24"/>
      <c r="NLV792" s="24"/>
      <c r="NLW792" s="24"/>
      <c r="NLX792" s="25"/>
      <c r="NLY792" s="24"/>
      <c r="NLZ792" s="24"/>
      <c r="NMA792" s="24"/>
      <c r="NMB792" s="24"/>
      <c r="NMC792" s="24"/>
      <c r="NMD792" s="24"/>
      <c r="NME792" s="25"/>
      <c r="NMF792" s="24"/>
      <c r="NMG792" s="24"/>
      <c r="NMH792" s="24"/>
      <c r="NMI792" s="24"/>
      <c r="NMJ792" s="24"/>
      <c r="NMK792" s="24"/>
      <c r="NML792" s="25"/>
      <c r="NMM792" s="24"/>
      <c r="NMN792" s="24"/>
      <c r="NMO792" s="24"/>
      <c r="NMP792" s="24"/>
      <c r="NMQ792" s="24"/>
      <c r="NMR792" s="24"/>
      <c r="NMS792" s="25"/>
      <c r="NMT792" s="24"/>
      <c r="NMU792" s="24"/>
      <c r="NMV792" s="24"/>
      <c r="NMW792" s="24"/>
      <c r="NMX792" s="24"/>
      <c r="NMY792" s="24"/>
      <c r="NMZ792" s="25"/>
      <c r="NNA792" s="24"/>
      <c r="NNB792" s="24"/>
      <c r="NNC792" s="24"/>
      <c r="NND792" s="24"/>
      <c r="NNE792" s="24"/>
      <c r="NNF792" s="24"/>
      <c r="NNG792" s="25"/>
      <c r="NNH792" s="24"/>
      <c r="NNI792" s="24"/>
      <c r="NNJ792" s="24"/>
      <c r="NNK792" s="24"/>
      <c r="NNL792" s="24"/>
      <c r="NNM792" s="24"/>
      <c r="NNN792" s="25"/>
      <c r="NNO792" s="24"/>
      <c r="NNP792" s="24"/>
      <c r="NNQ792" s="24"/>
      <c r="NNR792" s="24"/>
      <c r="NNS792" s="24"/>
      <c r="NNT792" s="24"/>
      <c r="NNU792" s="25"/>
      <c r="NNV792" s="24"/>
      <c r="NNW792" s="24"/>
      <c r="NNX792" s="24"/>
      <c r="NNY792" s="24"/>
      <c r="NNZ792" s="24"/>
      <c r="NOA792" s="24"/>
      <c r="NOB792" s="25"/>
      <c r="NOC792" s="24"/>
      <c r="NOD792" s="24"/>
      <c r="NOE792" s="24"/>
      <c r="NOF792" s="24"/>
      <c r="NOG792" s="24"/>
      <c r="NOH792" s="24"/>
      <c r="NOI792" s="25"/>
      <c r="NOJ792" s="24"/>
      <c r="NOK792" s="24"/>
      <c r="NOL792" s="24"/>
      <c r="NOM792" s="24"/>
      <c r="NON792" s="24"/>
      <c r="NOO792" s="24"/>
      <c r="NOP792" s="25"/>
      <c r="NOQ792" s="24"/>
      <c r="NOR792" s="24"/>
      <c r="NOS792" s="24"/>
      <c r="NOT792" s="24"/>
      <c r="NOU792" s="24"/>
      <c r="NOV792" s="24"/>
      <c r="NOW792" s="25"/>
      <c r="NOX792" s="24"/>
      <c r="NOY792" s="24"/>
      <c r="NOZ792" s="24"/>
      <c r="NPA792" s="24"/>
      <c r="NPB792" s="24"/>
      <c r="NPC792" s="24"/>
      <c r="NPD792" s="25"/>
      <c r="NPE792" s="24"/>
      <c r="NPF792" s="24"/>
      <c r="NPG792" s="24"/>
      <c r="NPH792" s="24"/>
      <c r="NPI792" s="24"/>
      <c r="NPJ792" s="24"/>
      <c r="NPK792" s="25"/>
      <c r="NPL792" s="24"/>
      <c r="NPM792" s="24"/>
      <c r="NPN792" s="24"/>
      <c r="NPO792" s="24"/>
      <c r="NPP792" s="24"/>
      <c r="NPQ792" s="24"/>
      <c r="NPR792" s="25"/>
      <c r="NPS792" s="24"/>
      <c r="NPT792" s="24"/>
      <c r="NPU792" s="24"/>
      <c r="NPV792" s="24"/>
      <c r="NPW792" s="24"/>
      <c r="NPX792" s="24"/>
      <c r="NPY792" s="25"/>
      <c r="NPZ792" s="24"/>
      <c r="NQA792" s="24"/>
      <c r="NQB792" s="24"/>
      <c r="NQC792" s="24"/>
      <c r="NQD792" s="24"/>
      <c r="NQE792" s="24"/>
      <c r="NQF792" s="25"/>
      <c r="NQG792" s="24"/>
      <c r="NQH792" s="24"/>
      <c r="NQI792" s="24"/>
      <c r="NQJ792" s="24"/>
      <c r="NQK792" s="24"/>
      <c r="NQL792" s="24"/>
      <c r="NQM792" s="25"/>
      <c r="NQN792" s="24"/>
      <c r="NQO792" s="24"/>
      <c r="NQP792" s="24"/>
      <c r="NQQ792" s="24"/>
      <c r="NQR792" s="24"/>
      <c r="NQS792" s="24"/>
      <c r="NQT792" s="25"/>
      <c r="NQU792" s="24"/>
      <c r="NQV792" s="24"/>
      <c r="NQW792" s="24"/>
      <c r="NQX792" s="24"/>
      <c r="NQY792" s="24"/>
      <c r="NQZ792" s="24"/>
      <c r="NRA792" s="25"/>
      <c r="NRB792" s="24"/>
      <c r="NRC792" s="24"/>
      <c r="NRD792" s="24"/>
      <c r="NRE792" s="24"/>
      <c r="NRF792" s="24"/>
      <c r="NRG792" s="24"/>
      <c r="NRH792" s="25"/>
      <c r="NRI792" s="24"/>
      <c r="NRJ792" s="24"/>
      <c r="NRK792" s="24"/>
      <c r="NRL792" s="24"/>
      <c r="NRM792" s="24"/>
      <c r="NRN792" s="24"/>
      <c r="NRO792" s="25"/>
      <c r="NRP792" s="24"/>
      <c r="NRQ792" s="24"/>
      <c r="NRR792" s="24"/>
      <c r="NRS792" s="24"/>
      <c r="NRT792" s="24"/>
      <c r="NRU792" s="24"/>
      <c r="NRV792" s="25"/>
      <c r="NRW792" s="24"/>
      <c r="NRX792" s="24"/>
      <c r="NRY792" s="24"/>
      <c r="NRZ792" s="24"/>
      <c r="NSA792" s="24"/>
      <c r="NSB792" s="24"/>
      <c r="NSC792" s="25"/>
      <c r="NSD792" s="24"/>
      <c r="NSE792" s="24"/>
      <c r="NSF792" s="24"/>
      <c r="NSG792" s="24"/>
      <c r="NSH792" s="24"/>
      <c r="NSI792" s="24"/>
      <c r="NSJ792" s="25"/>
      <c r="NSK792" s="24"/>
      <c r="NSL792" s="24"/>
      <c r="NSM792" s="24"/>
      <c r="NSN792" s="24"/>
      <c r="NSO792" s="24"/>
      <c r="NSP792" s="24"/>
      <c r="NSQ792" s="25"/>
      <c r="NSR792" s="24"/>
      <c r="NSS792" s="24"/>
      <c r="NST792" s="24"/>
      <c r="NSU792" s="24"/>
      <c r="NSV792" s="24"/>
      <c r="NSW792" s="24"/>
      <c r="NSX792" s="25"/>
      <c r="NSY792" s="24"/>
      <c r="NSZ792" s="24"/>
      <c r="NTA792" s="24"/>
      <c r="NTB792" s="24"/>
      <c r="NTC792" s="24"/>
      <c r="NTD792" s="24"/>
      <c r="NTE792" s="25"/>
      <c r="NTF792" s="24"/>
      <c r="NTG792" s="24"/>
      <c r="NTH792" s="24"/>
      <c r="NTI792" s="24"/>
      <c r="NTJ792" s="24"/>
      <c r="NTK792" s="24"/>
      <c r="NTL792" s="25"/>
      <c r="NTM792" s="24"/>
      <c r="NTN792" s="24"/>
      <c r="NTO792" s="24"/>
      <c r="NTP792" s="24"/>
      <c r="NTQ792" s="24"/>
      <c r="NTR792" s="24"/>
      <c r="NTS792" s="25"/>
      <c r="NTT792" s="24"/>
      <c r="NTU792" s="24"/>
      <c r="NTV792" s="24"/>
      <c r="NTW792" s="24"/>
      <c r="NTX792" s="24"/>
      <c r="NTY792" s="24"/>
      <c r="NTZ792" s="25"/>
      <c r="NUA792" s="24"/>
      <c r="NUB792" s="24"/>
      <c r="NUC792" s="24"/>
      <c r="NUD792" s="24"/>
      <c r="NUE792" s="24"/>
      <c r="NUF792" s="24"/>
      <c r="NUG792" s="25"/>
      <c r="NUH792" s="24"/>
      <c r="NUI792" s="24"/>
      <c r="NUJ792" s="24"/>
      <c r="NUK792" s="24"/>
      <c r="NUL792" s="24"/>
      <c r="NUM792" s="24"/>
      <c r="NUN792" s="25"/>
      <c r="NUO792" s="24"/>
      <c r="NUP792" s="24"/>
      <c r="NUQ792" s="24"/>
      <c r="NUR792" s="24"/>
      <c r="NUS792" s="24"/>
      <c r="NUT792" s="24"/>
      <c r="NUU792" s="25"/>
      <c r="NUV792" s="24"/>
      <c r="NUW792" s="24"/>
      <c r="NUX792" s="24"/>
      <c r="NUY792" s="24"/>
      <c r="NUZ792" s="24"/>
      <c r="NVA792" s="24"/>
      <c r="NVB792" s="25"/>
      <c r="NVC792" s="24"/>
      <c r="NVD792" s="24"/>
      <c r="NVE792" s="24"/>
      <c r="NVF792" s="24"/>
      <c r="NVG792" s="24"/>
      <c r="NVH792" s="24"/>
      <c r="NVI792" s="25"/>
      <c r="NVJ792" s="24"/>
      <c r="NVK792" s="24"/>
      <c r="NVL792" s="24"/>
      <c r="NVM792" s="24"/>
      <c r="NVN792" s="24"/>
      <c r="NVO792" s="24"/>
      <c r="NVP792" s="25"/>
      <c r="NVQ792" s="24"/>
      <c r="NVR792" s="24"/>
      <c r="NVS792" s="24"/>
      <c r="NVT792" s="24"/>
      <c r="NVU792" s="24"/>
      <c r="NVV792" s="24"/>
      <c r="NVW792" s="25"/>
      <c r="NVX792" s="24"/>
      <c r="NVY792" s="24"/>
      <c r="NVZ792" s="24"/>
      <c r="NWA792" s="24"/>
      <c r="NWB792" s="24"/>
      <c r="NWC792" s="24"/>
      <c r="NWD792" s="25"/>
      <c r="NWE792" s="24"/>
      <c r="NWF792" s="24"/>
      <c r="NWG792" s="24"/>
      <c r="NWH792" s="24"/>
      <c r="NWI792" s="24"/>
      <c r="NWJ792" s="24"/>
      <c r="NWK792" s="25"/>
      <c r="NWL792" s="24"/>
      <c r="NWM792" s="24"/>
      <c r="NWN792" s="24"/>
      <c r="NWO792" s="24"/>
      <c r="NWP792" s="24"/>
      <c r="NWQ792" s="24"/>
      <c r="NWR792" s="25"/>
      <c r="NWS792" s="24"/>
      <c r="NWT792" s="24"/>
      <c r="NWU792" s="24"/>
      <c r="NWV792" s="24"/>
      <c r="NWW792" s="24"/>
      <c r="NWX792" s="24"/>
      <c r="NWY792" s="25"/>
      <c r="NWZ792" s="24"/>
      <c r="NXA792" s="24"/>
      <c r="NXB792" s="24"/>
      <c r="NXC792" s="24"/>
      <c r="NXD792" s="24"/>
      <c r="NXE792" s="24"/>
      <c r="NXF792" s="25"/>
      <c r="NXG792" s="24"/>
      <c r="NXH792" s="24"/>
      <c r="NXI792" s="24"/>
      <c r="NXJ792" s="24"/>
      <c r="NXK792" s="24"/>
      <c r="NXL792" s="24"/>
      <c r="NXM792" s="25"/>
      <c r="NXN792" s="24"/>
      <c r="NXO792" s="24"/>
      <c r="NXP792" s="24"/>
      <c r="NXQ792" s="24"/>
      <c r="NXR792" s="24"/>
      <c r="NXS792" s="24"/>
      <c r="NXT792" s="25"/>
      <c r="NXU792" s="24"/>
      <c r="NXV792" s="24"/>
      <c r="NXW792" s="24"/>
      <c r="NXX792" s="24"/>
      <c r="NXY792" s="24"/>
      <c r="NXZ792" s="24"/>
      <c r="NYA792" s="25"/>
      <c r="NYB792" s="24"/>
      <c r="NYC792" s="24"/>
      <c r="NYD792" s="24"/>
      <c r="NYE792" s="24"/>
      <c r="NYF792" s="24"/>
      <c r="NYG792" s="24"/>
      <c r="NYH792" s="25"/>
      <c r="NYI792" s="24"/>
      <c r="NYJ792" s="24"/>
      <c r="NYK792" s="24"/>
      <c r="NYL792" s="24"/>
      <c r="NYM792" s="24"/>
      <c r="NYN792" s="24"/>
      <c r="NYO792" s="25"/>
      <c r="NYP792" s="24"/>
      <c r="NYQ792" s="24"/>
      <c r="NYR792" s="24"/>
      <c r="NYS792" s="24"/>
      <c r="NYT792" s="24"/>
      <c r="NYU792" s="24"/>
      <c r="NYV792" s="25"/>
      <c r="NYW792" s="24"/>
      <c r="NYX792" s="24"/>
      <c r="NYY792" s="24"/>
      <c r="NYZ792" s="24"/>
      <c r="NZA792" s="24"/>
      <c r="NZB792" s="24"/>
      <c r="NZC792" s="25"/>
      <c r="NZD792" s="24"/>
      <c r="NZE792" s="24"/>
      <c r="NZF792" s="24"/>
      <c r="NZG792" s="24"/>
      <c r="NZH792" s="24"/>
      <c r="NZI792" s="24"/>
      <c r="NZJ792" s="25"/>
      <c r="NZK792" s="24"/>
      <c r="NZL792" s="24"/>
      <c r="NZM792" s="24"/>
      <c r="NZN792" s="24"/>
      <c r="NZO792" s="24"/>
      <c r="NZP792" s="24"/>
      <c r="NZQ792" s="25"/>
      <c r="NZR792" s="24"/>
      <c r="NZS792" s="24"/>
      <c r="NZT792" s="24"/>
      <c r="NZU792" s="24"/>
      <c r="NZV792" s="24"/>
      <c r="NZW792" s="24"/>
      <c r="NZX792" s="25"/>
      <c r="NZY792" s="24"/>
      <c r="NZZ792" s="24"/>
      <c r="OAA792" s="24"/>
      <c r="OAB792" s="24"/>
      <c r="OAC792" s="24"/>
      <c r="OAD792" s="24"/>
      <c r="OAE792" s="25"/>
      <c r="OAF792" s="24"/>
      <c r="OAG792" s="24"/>
      <c r="OAH792" s="24"/>
      <c r="OAI792" s="24"/>
      <c r="OAJ792" s="24"/>
      <c r="OAK792" s="24"/>
      <c r="OAL792" s="25"/>
      <c r="OAM792" s="24"/>
      <c r="OAN792" s="24"/>
      <c r="OAO792" s="24"/>
      <c r="OAP792" s="24"/>
      <c r="OAQ792" s="24"/>
      <c r="OAR792" s="24"/>
      <c r="OAS792" s="25"/>
      <c r="OAT792" s="24"/>
      <c r="OAU792" s="24"/>
      <c r="OAV792" s="24"/>
      <c r="OAW792" s="24"/>
      <c r="OAX792" s="24"/>
      <c r="OAY792" s="24"/>
      <c r="OAZ792" s="25"/>
      <c r="OBA792" s="24"/>
      <c r="OBB792" s="24"/>
      <c r="OBC792" s="24"/>
      <c r="OBD792" s="24"/>
      <c r="OBE792" s="24"/>
      <c r="OBF792" s="24"/>
      <c r="OBG792" s="25"/>
      <c r="OBH792" s="24"/>
      <c r="OBI792" s="24"/>
      <c r="OBJ792" s="24"/>
      <c r="OBK792" s="24"/>
      <c r="OBL792" s="24"/>
      <c r="OBM792" s="24"/>
      <c r="OBN792" s="25"/>
      <c r="OBO792" s="24"/>
      <c r="OBP792" s="24"/>
      <c r="OBQ792" s="24"/>
      <c r="OBR792" s="24"/>
      <c r="OBS792" s="24"/>
      <c r="OBT792" s="24"/>
      <c r="OBU792" s="25"/>
      <c r="OBV792" s="24"/>
      <c r="OBW792" s="24"/>
      <c r="OBX792" s="24"/>
      <c r="OBY792" s="24"/>
      <c r="OBZ792" s="24"/>
      <c r="OCA792" s="24"/>
      <c r="OCB792" s="25"/>
      <c r="OCC792" s="24"/>
      <c r="OCD792" s="24"/>
      <c r="OCE792" s="24"/>
      <c r="OCF792" s="24"/>
      <c r="OCG792" s="24"/>
      <c r="OCH792" s="24"/>
      <c r="OCI792" s="25"/>
      <c r="OCJ792" s="24"/>
      <c r="OCK792" s="24"/>
      <c r="OCL792" s="24"/>
      <c r="OCM792" s="24"/>
      <c r="OCN792" s="24"/>
      <c r="OCO792" s="24"/>
      <c r="OCP792" s="25"/>
      <c r="OCQ792" s="24"/>
      <c r="OCR792" s="24"/>
      <c r="OCS792" s="24"/>
      <c r="OCT792" s="24"/>
      <c r="OCU792" s="24"/>
      <c r="OCV792" s="24"/>
      <c r="OCW792" s="25"/>
      <c r="OCX792" s="24"/>
      <c r="OCY792" s="24"/>
      <c r="OCZ792" s="24"/>
      <c r="ODA792" s="24"/>
      <c r="ODB792" s="24"/>
      <c r="ODC792" s="24"/>
      <c r="ODD792" s="25"/>
      <c r="ODE792" s="24"/>
      <c r="ODF792" s="24"/>
      <c r="ODG792" s="24"/>
      <c r="ODH792" s="24"/>
      <c r="ODI792" s="24"/>
      <c r="ODJ792" s="24"/>
      <c r="ODK792" s="25"/>
      <c r="ODL792" s="24"/>
      <c r="ODM792" s="24"/>
      <c r="ODN792" s="24"/>
      <c r="ODO792" s="24"/>
      <c r="ODP792" s="24"/>
      <c r="ODQ792" s="24"/>
      <c r="ODR792" s="25"/>
      <c r="ODS792" s="24"/>
      <c r="ODT792" s="24"/>
      <c r="ODU792" s="24"/>
      <c r="ODV792" s="24"/>
      <c r="ODW792" s="24"/>
      <c r="ODX792" s="24"/>
      <c r="ODY792" s="25"/>
      <c r="ODZ792" s="24"/>
      <c r="OEA792" s="24"/>
      <c r="OEB792" s="24"/>
      <c r="OEC792" s="24"/>
      <c r="OED792" s="24"/>
      <c r="OEE792" s="24"/>
      <c r="OEF792" s="25"/>
      <c r="OEG792" s="24"/>
      <c r="OEH792" s="24"/>
      <c r="OEI792" s="24"/>
      <c r="OEJ792" s="24"/>
      <c r="OEK792" s="24"/>
      <c r="OEL792" s="24"/>
      <c r="OEM792" s="25"/>
      <c r="OEN792" s="24"/>
      <c r="OEO792" s="24"/>
      <c r="OEP792" s="24"/>
      <c r="OEQ792" s="24"/>
      <c r="OER792" s="24"/>
      <c r="OES792" s="24"/>
      <c r="OET792" s="25"/>
      <c r="OEU792" s="24"/>
      <c r="OEV792" s="24"/>
      <c r="OEW792" s="24"/>
      <c r="OEX792" s="24"/>
      <c r="OEY792" s="24"/>
      <c r="OEZ792" s="24"/>
      <c r="OFA792" s="25"/>
      <c r="OFB792" s="24"/>
      <c r="OFC792" s="24"/>
      <c r="OFD792" s="24"/>
      <c r="OFE792" s="24"/>
      <c r="OFF792" s="24"/>
      <c r="OFG792" s="24"/>
      <c r="OFH792" s="25"/>
      <c r="OFI792" s="24"/>
      <c r="OFJ792" s="24"/>
      <c r="OFK792" s="24"/>
      <c r="OFL792" s="24"/>
      <c r="OFM792" s="24"/>
      <c r="OFN792" s="24"/>
      <c r="OFO792" s="25"/>
      <c r="OFP792" s="24"/>
      <c r="OFQ792" s="24"/>
      <c r="OFR792" s="24"/>
      <c r="OFS792" s="24"/>
      <c r="OFT792" s="24"/>
      <c r="OFU792" s="24"/>
      <c r="OFV792" s="25"/>
      <c r="OFW792" s="24"/>
      <c r="OFX792" s="24"/>
      <c r="OFY792" s="24"/>
      <c r="OFZ792" s="24"/>
      <c r="OGA792" s="24"/>
      <c r="OGB792" s="24"/>
      <c r="OGC792" s="25"/>
      <c r="OGD792" s="24"/>
      <c r="OGE792" s="24"/>
      <c r="OGF792" s="24"/>
      <c r="OGG792" s="24"/>
      <c r="OGH792" s="24"/>
      <c r="OGI792" s="24"/>
      <c r="OGJ792" s="25"/>
      <c r="OGK792" s="24"/>
      <c r="OGL792" s="24"/>
      <c r="OGM792" s="24"/>
      <c r="OGN792" s="24"/>
      <c r="OGO792" s="24"/>
      <c r="OGP792" s="24"/>
      <c r="OGQ792" s="25"/>
      <c r="OGR792" s="24"/>
      <c r="OGS792" s="24"/>
      <c r="OGT792" s="24"/>
      <c r="OGU792" s="24"/>
      <c r="OGV792" s="24"/>
      <c r="OGW792" s="24"/>
      <c r="OGX792" s="25"/>
      <c r="OGY792" s="24"/>
      <c r="OGZ792" s="24"/>
      <c r="OHA792" s="24"/>
      <c r="OHB792" s="24"/>
      <c r="OHC792" s="24"/>
      <c r="OHD792" s="24"/>
      <c r="OHE792" s="25"/>
      <c r="OHF792" s="24"/>
      <c r="OHG792" s="24"/>
      <c r="OHH792" s="24"/>
      <c r="OHI792" s="24"/>
      <c r="OHJ792" s="24"/>
      <c r="OHK792" s="24"/>
      <c r="OHL792" s="25"/>
      <c r="OHM792" s="24"/>
      <c r="OHN792" s="24"/>
      <c r="OHO792" s="24"/>
      <c r="OHP792" s="24"/>
      <c r="OHQ792" s="24"/>
      <c r="OHR792" s="24"/>
      <c r="OHS792" s="25"/>
      <c r="OHT792" s="24"/>
      <c r="OHU792" s="24"/>
      <c r="OHV792" s="24"/>
      <c r="OHW792" s="24"/>
      <c r="OHX792" s="24"/>
      <c r="OHY792" s="24"/>
      <c r="OHZ792" s="25"/>
      <c r="OIA792" s="24"/>
      <c r="OIB792" s="24"/>
      <c r="OIC792" s="24"/>
      <c r="OID792" s="24"/>
      <c r="OIE792" s="24"/>
      <c r="OIF792" s="24"/>
      <c r="OIG792" s="25"/>
      <c r="OIH792" s="24"/>
      <c r="OII792" s="24"/>
      <c r="OIJ792" s="24"/>
      <c r="OIK792" s="24"/>
      <c r="OIL792" s="24"/>
      <c r="OIM792" s="24"/>
      <c r="OIN792" s="25"/>
      <c r="OIO792" s="24"/>
      <c r="OIP792" s="24"/>
      <c r="OIQ792" s="24"/>
      <c r="OIR792" s="24"/>
      <c r="OIS792" s="24"/>
      <c r="OIT792" s="24"/>
      <c r="OIU792" s="25"/>
      <c r="OIV792" s="24"/>
      <c r="OIW792" s="24"/>
      <c r="OIX792" s="24"/>
      <c r="OIY792" s="24"/>
      <c r="OIZ792" s="24"/>
      <c r="OJA792" s="24"/>
      <c r="OJB792" s="25"/>
      <c r="OJC792" s="24"/>
      <c r="OJD792" s="24"/>
      <c r="OJE792" s="24"/>
      <c r="OJF792" s="24"/>
      <c r="OJG792" s="24"/>
      <c r="OJH792" s="24"/>
      <c r="OJI792" s="25"/>
      <c r="OJJ792" s="24"/>
      <c r="OJK792" s="24"/>
      <c r="OJL792" s="24"/>
      <c r="OJM792" s="24"/>
      <c r="OJN792" s="24"/>
      <c r="OJO792" s="24"/>
      <c r="OJP792" s="25"/>
      <c r="OJQ792" s="24"/>
      <c r="OJR792" s="24"/>
      <c r="OJS792" s="24"/>
      <c r="OJT792" s="24"/>
      <c r="OJU792" s="24"/>
      <c r="OJV792" s="24"/>
      <c r="OJW792" s="25"/>
      <c r="OJX792" s="24"/>
      <c r="OJY792" s="24"/>
      <c r="OJZ792" s="24"/>
      <c r="OKA792" s="24"/>
      <c r="OKB792" s="24"/>
      <c r="OKC792" s="24"/>
      <c r="OKD792" s="25"/>
      <c r="OKE792" s="24"/>
      <c r="OKF792" s="24"/>
      <c r="OKG792" s="24"/>
      <c r="OKH792" s="24"/>
      <c r="OKI792" s="24"/>
      <c r="OKJ792" s="24"/>
      <c r="OKK792" s="25"/>
      <c r="OKL792" s="24"/>
      <c r="OKM792" s="24"/>
      <c r="OKN792" s="24"/>
      <c r="OKO792" s="24"/>
      <c r="OKP792" s="24"/>
      <c r="OKQ792" s="24"/>
      <c r="OKR792" s="25"/>
      <c r="OKS792" s="24"/>
      <c r="OKT792" s="24"/>
      <c r="OKU792" s="24"/>
      <c r="OKV792" s="24"/>
      <c r="OKW792" s="24"/>
      <c r="OKX792" s="24"/>
      <c r="OKY792" s="25"/>
      <c r="OKZ792" s="24"/>
      <c r="OLA792" s="24"/>
      <c r="OLB792" s="24"/>
      <c r="OLC792" s="24"/>
      <c r="OLD792" s="24"/>
      <c r="OLE792" s="24"/>
      <c r="OLF792" s="25"/>
      <c r="OLG792" s="24"/>
      <c r="OLH792" s="24"/>
      <c r="OLI792" s="24"/>
      <c r="OLJ792" s="24"/>
      <c r="OLK792" s="24"/>
      <c r="OLL792" s="24"/>
      <c r="OLM792" s="25"/>
      <c r="OLN792" s="24"/>
      <c r="OLO792" s="24"/>
      <c r="OLP792" s="24"/>
      <c r="OLQ792" s="24"/>
      <c r="OLR792" s="24"/>
      <c r="OLS792" s="24"/>
      <c r="OLT792" s="25"/>
      <c r="OLU792" s="24"/>
      <c r="OLV792" s="24"/>
      <c r="OLW792" s="24"/>
      <c r="OLX792" s="24"/>
      <c r="OLY792" s="24"/>
      <c r="OLZ792" s="24"/>
      <c r="OMA792" s="25"/>
      <c r="OMB792" s="24"/>
      <c r="OMC792" s="24"/>
      <c r="OMD792" s="24"/>
      <c r="OME792" s="24"/>
      <c r="OMF792" s="24"/>
      <c r="OMG792" s="24"/>
      <c r="OMH792" s="25"/>
      <c r="OMI792" s="24"/>
      <c r="OMJ792" s="24"/>
      <c r="OMK792" s="24"/>
      <c r="OML792" s="24"/>
      <c r="OMM792" s="24"/>
      <c r="OMN792" s="24"/>
      <c r="OMO792" s="25"/>
      <c r="OMP792" s="24"/>
      <c r="OMQ792" s="24"/>
      <c r="OMR792" s="24"/>
      <c r="OMS792" s="24"/>
      <c r="OMT792" s="24"/>
      <c r="OMU792" s="24"/>
      <c r="OMV792" s="25"/>
      <c r="OMW792" s="24"/>
      <c r="OMX792" s="24"/>
      <c r="OMY792" s="24"/>
      <c r="OMZ792" s="24"/>
      <c r="ONA792" s="24"/>
      <c r="ONB792" s="24"/>
      <c r="ONC792" s="25"/>
      <c r="OND792" s="24"/>
      <c r="ONE792" s="24"/>
      <c r="ONF792" s="24"/>
      <c r="ONG792" s="24"/>
      <c r="ONH792" s="24"/>
      <c r="ONI792" s="24"/>
      <c r="ONJ792" s="25"/>
      <c r="ONK792" s="24"/>
      <c r="ONL792" s="24"/>
      <c r="ONM792" s="24"/>
      <c r="ONN792" s="24"/>
      <c r="ONO792" s="24"/>
      <c r="ONP792" s="24"/>
      <c r="ONQ792" s="25"/>
      <c r="ONR792" s="24"/>
      <c r="ONS792" s="24"/>
      <c r="ONT792" s="24"/>
      <c r="ONU792" s="24"/>
      <c r="ONV792" s="24"/>
      <c r="ONW792" s="24"/>
      <c r="ONX792" s="25"/>
      <c r="ONY792" s="24"/>
      <c r="ONZ792" s="24"/>
      <c r="OOA792" s="24"/>
      <c r="OOB792" s="24"/>
      <c r="OOC792" s="24"/>
      <c r="OOD792" s="24"/>
      <c r="OOE792" s="25"/>
      <c r="OOF792" s="24"/>
      <c r="OOG792" s="24"/>
      <c r="OOH792" s="24"/>
      <c r="OOI792" s="24"/>
      <c r="OOJ792" s="24"/>
      <c r="OOK792" s="24"/>
      <c r="OOL792" s="25"/>
      <c r="OOM792" s="24"/>
      <c r="OON792" s="24"/>
      <c r="OOO792" s="24"/>
      <c r="OOP792" s="24"/>
      <c r="OOQ792" s="24"/>
      <c r="OOR792" s="24"/>
      <c r="OOS792" s="25"/>
      <c r="OOT792" s="24"/>
      <c r="OOU792" s="24"/>
      <c r="OOV792" s="24"/>
      <c r="OOW792" s="24"/>
      <c r="OOX792" s="24"/>
      <c r="OOY792" s="24"/>
      <c r="OOZ792" s="25"/>
      <c r="OPA792" s="24"/>
      <c r="OPB792" s="24"/>
      <c r="OPC792" s="24"/>
      <c r="OPD792" s="24"/>
      <c r="OPE792" s="24"/>
      <c r="OPF792" s="24"/>
      <c r="OPG792" s="25"/>
      <c r="OPH792" s="24"/>
      <c r="OPI792" s="24"/>
      <c r="OPJ792" s="24"/>
      <c r="OPK792" s="24"/>
      <c r="OPL792" s="24"/>
      <c r="OPM792" s="24"/>
      <c r="OPN792" s="25"/>
      <c r="OPO792" s="24"/>
      <c r="OPP792" s="24"/>
      <c r="OPQ792" s="24"/>
      <c r="OPR792" s="24"/>
      <c r="OPS792" s="24"/>
      <c r="OPT792" s="24"/>
      <c r="OPU792" s="25"/>
      <c r="OPV792" s="24"/>
      <c r="OPW792" s="24"/>
      <c r="OPX792" s="24"/>
      <c r="OPY792" s="24"/>
      <c r="OPZ792" s="24"/>
      <c r="OQA792" s="24"/>
      <c r="OQB792" s="25"/>
      <c r="OQC792" s="24"/>
      <c r="OQD792" s="24"/>
      <c r="OQE792" s="24"/>
      <c r="OQF792" s="24"/>
      <c r="OQG792" s="24"/>
      <c r="OQH792" s="24"/>
      <c r="OQI792" s="25"/>
      <c r="OQJ792" s="24"/>
      <c r="OQK792" s="24"/>
      <c r="OQL792" s="24"/>
      <c r="OQM792" s="24"/>
      <c r="OQN792" s="24"/>
      <c r="OQO792" s="24"/>
      <c r="OQP792" s="25"/>
      <c r="OQQ792" s="24"/>
      <c r="OQR792" s="24"/>
      <c r="OQS792" s="24"/>
      <c r="OQT792" s="24"/>
      <c r="OQU792" s="24"/>
      <c r="OQV792" s="24"/>
      <c r="OQW792" s="25"/>
      <c r="OQX792" s="24"/>
      <c r="OQY792" s="24"/>
      <c r="OQZ792" s="24"/>
      <c r="ORA792" s="24"/>
      <c r="ORB792" s="24"/>
      <c r="ORC792" s="24"/>
      <c r="ORD792" s="25"/>
      <c r="ORE792" s="24"/>
      <c r="ORF792" s="24"/>
      <c r="ORG792" s="24"/>
      <c r="ORH792" s="24"/>
      <c r="ORI792" s="24"/>
      <c r="ORJ792" s="24"/>
      <c r="ORK792" s="25"/>
      <c r="ORL792" s="24"/>
      <c r="ORM792" s="24"/>
      <c r="ORN792" s="24"/>
      <c r="ORO792" s="24"/>
      <c r="ORP792" s="24"/>
      <c r="ORQ792" s="24"/>
      <c r="ORR792" s="25"/>
      <c r="ORS792" s="24"/>
      <c r="ORT792" s="24"/>
      <c r="ORU792" s="24"/>
      <c r="ORV792" s="24"/>
      <c r="ORW792" s="24"/>
      <c r="ORX792" s="24"/>
      <c r="ORY792" s="25"/>
      <c r="ORZ792" s="24"/>
      <c r="OSA792" s="24"/>
      <c r="OSB792" s="24"/>
      <c r="OSC792" s="24"/>
      <c r="OSD792" s="24"/>
      <c r="OSE792" s="24"/>
      <c r="OSF792" s="25"/>
      <c r="OSG792" s="24"/>
      <c r="OSH792" s="24"/>
      <c r="OSI792" s="24"/>
      <c r="OSJ792" s="24"/>
      <c r="OSK792" s="24"/>
      <c r="OSL792" s="24"/>
      <c r="OSM792" s="25"/>
      <c r="OSN792" s="24"/>
      <c r="OSO792" s="24"/>
      <c r="OSP792" s="24"/>
      <c r="OSQ792" s="24"/>
      <c r="OSR792" s="24"/>
      <c r="OSS792" s="24"/>
      <c r="OST792" s="25"/>
      <c r="OSU792" s="24"/>
      <c r="OSV792" s="24"/>
      <c r="OSW792" s="24"/>
      <c r="OSX792" s="24"/>
      <c r="OSY792" s="24"/>
      <c r="OSZ792" s="24"/>
      <c r="OTA792" s="25"/>
      <c r="OTB792" s="24"/>
      <c r="OTC792" s="24"/>
      <c r="OTD792" s="24"/>
      <c r="OTE792" s="24"/>
      <c r="OTF792" s="24"/>
      <c r="OTG792" s="24"/>
      <c r="OTH792" s="25"/>
      <c r="OTI792" s="24"/>
      <c r="OTJ792" s="24"/>
      <c r="OTK792" s="24"/>
      <c r="OTL792" s="24"/>
      <c r="OTM792" s="24"/>
      <c r="OTN792" s="24"/>
      <c r="OTO792" s="25"/>
      <c r="OTP792" s="24"/>
      <c r="OTQ792" s="24"/>
      <c r="OTR792" s="24"/>
      <c r="OTS792" s="24"/>
      <c r="OTT792" s="24"/>
      <c r="OTU792" s="24"/>
      <c r="OTV792" s="25"/>
      <c r="OTW792" s="24"/>
      <c r="OTX792" s="24"/>
      <c r="OTY792" s="24"/>
      <c r="OTZ792" s="24"/>
      <c r="OUA792" s="24"/>
      <c r="OUB792" s="24"/>
      <c r="OUC792" s="25"/>
      <c r="OUD792" s="24"/>
      <c r="OUE792" s="24"/>
      <c r="OUF792" s="24"/>
      <c r="OUG792" s="24"/>
      <c r="OUH792" s="24"/>
      <c r="OUI792" s="24"/>
      <c r="OUJ792" s="25"/>
      <c r="OUK792" s="24"/>
      <c r="OUL792" s="24"/>
      <c r="OUM792" s="24"/>
      <c r="OUN792" s="24"/>
      <c r="OUO792" s="24"/>
      <c r="OUP792" s="24"/>
      <c r="OUQ792" s="25"/>
      <c r="OUR792" s="24"/>
      <c r="OUS792" s="24"/>
      <c r="OUT792" s="24"/>
      <c r="OUU792" s="24"/>
      <c r="OUV792" s="24"/>
      <c r="OUW792" s="24"/>
      <c r="OUX792" s="25"/>
      <c r="OUY792" s="24"/>
      <c r="OUZ792" s="24"/>
      <c r="OVA792" s="24"/>
      <c r="OVB792" s="24"/>
      <c r="OVC792" s="24"/>
      <c r="OVD792" s="24"/>
      <c r="OVE792" s="25"/>
      <c r="OVF792" s="24"/>
      <c r="OVG792" s="24"/>
      <c r="OVH792" s="24"/>
      <c r="OVI792" s="24"/>
      <c r="OVJ792" s="24"/>
      <c r="OVK792" s="24"/>
      <c r="OVL792" s="25"/>
      <c r="OVM792" s="24"/>
      <c r="OVN792" s="24"/>
      <c r="OVO792" s="24"/>
      <c r="OVP792" s="24"/>
      <c r="OVQ792" s="24"/>
      <c r="OVR792" s="24"/>
      <c r="OVS792" s="25"/>
      <c r="OVT792" s="24"/>
      <c r="OVU792" s="24"/>
      <c r="OVV792" s="24"/>
      <c r="OVW792" s="24"/>
      <c r="OVX792" s="24"/>
      <c r="OVY792" s="24"/>
      <c r="OVZ792" s="25"/>
      <c r="OWA792" s="24"/>
      <c r="OWB792" s="24"/>
      <c r="OWC792" s="24"/>
      <c r="OWD792" s="24"/>
      <c r="OWE792" s="24"/>
      <c r="OWF792" s="24"/>
      <c r="OWG792" s="25"/>
      <c r="OWH792" s="24"/>
      <c r="OWI792" s="24"/>
      <c r="OWJ792" s="24"/>
      <c r="OWK792" s="24"/>
      <c r="OWL792" s="24"/>
      <c r="OWM792" s="24"/>
      <c r="OWN792" s="25"/>
      <c r="OWO792" s="24"/>
      <c r="OWP792" s="24"/>
      <c r="OWQ792" s="24"/>
      <c r="OWR792" s="24"/>
      <c r="OWS792" s="24"/>
      <c r="OWT792" s="24"/>
      <c r="OWU792" s="25"/>
      <c r="OWV792" s="24"/>
      <c r="OWW792" s="24"/>
      <c r="OWX792" s="24"/>
      <c r="OWY792" s="24"/>
      <c r="OWZ792" s="24"/>
      <c r="OXA792" s="24"/>
      <c r="OXB792" s="25"/>
      <c r="OXC792" s="24"/>
      <c r="OXD792" s="24"/>
      <c r="OXE792" s="24"/>
      <c r="OXF792" s="24"/>
      <c r="OXG792" s="24"/>
      <c r="OXH792" s="24"/>
      <c r="OXI792" s="25"/>
      <c r="OXJ792" s="24"/>
      <c r="OXK792" s="24"/>
      <c r="OXL792" s="24"/>
      <c r="OXM792" s="24"/>
      <c r="OXN792" s="24"/>
      <c r="OXO792" s="24"/>
      <c r="OXP792" s="25"/>
      <c r="OXQ792" s="24"/>
      <c r="OXR792" s="24"/>
      <c r="OXS792" s="24"/>
      <c r="OXT792" s="24"/>
      <c r="OXU792" s="24"/>
      <c r="OXV792" s="24"/>
      <c r="OXW792" s="25"/>
      <c r="OXX792" s="24"/>
      <c r="OXY792" s="24"/>
      <c r="OXZ792" s="24"/>
      <c r="OYA792" s="24"/>
      <c r="OYB792" s="24"/>
      <c r="OYC792" s="24"/>
      <c r="OYD792" s="25"/>
      <c r="OYE792" s="24"/>
      <c r="OYF792" s="24"/>
      <c r="OYG792" s="24"/>
      <c r="OYH792" s="24"/>
      <c r="OYI792" s="24"/>
      <c r="OYJ792" s="24"/>
      <c r="OYK792" s="25"/>
      <c r="OYL792" s="24"/>
      <c r="OYM792" s="24"/>
      <c r="OYN792" s="24"/>
      <c r="OYO792" s="24"/>
      <c r="OYP792" s="24"/>
      <c r="OYQ792" s="24"/>
      <c r="OYR792" s="25"/>
      <c r="OYS792" s="24"/>
      <c r="OYT792" s="24"/>
      <c r="OYU792" s="24"/>
      <c r="OYV792" s="24"/>
      <c r="OYW792" s="24"/>
      <c r="OYX792" s="24"/>
      <c r="OYY792" s="25"/>
      <c r="OYZ792" s="24"/>
      <c r="OZA792" s="24"/>
      <c r="OZB792" s="24"/>
      <c r="OZC792" s="24"/>
      <c r="OZD792" s="24"/>
      <c r="OZE792" s="24"/>
      <c r="OZF792" s="25"/>
      <c r="OZG792" s="24"/>
      <c r="OZH792" s="24"/>
      <c r="OZI792" s="24"/>
      <c r="OZJ792" s="24"/>
      <c r="OZK792" s="24"/>
      <c r="OZL792" s="24"/>
      <c r="OZM792" s="25"/>
      <c r="OZN792" s="24"/>
      <c r="OZO792" s="24"/>
      <c r="OZP792" s="24"/>
      <c r="OZQ792" s="24"/>
      <c r="OZR792" s="24"/>
      <c r="OZS792" s="24"/>
      <c r="OZT792" s="25"/>
      <c r="OZU792" s="24"/>
      <c r="OZV792" s="24"/>
      <c r="OZW792" s="24"/>
      <c r="OZX792" s="24"/>
      <c r="OZY792" s="24"/>
      <c r="OZZ792" s="24"/>
      <c r="PAA792" s="25"/>
      <c r="PAB792" s="24"/>
      <c r="PAC792" s="24"/>
      <c r="PAD792" s="24"/>
      <c r="PAE792" s="24"/>
      <c r="PAF792" s="24"/>
      <c r="PAG792" s="24"/>
      <c r="PAH792" s="25"/>
      <c r="PAI792" s="24"/>
      <c r="PAJ792" s="24"/>
      <c r="PAK792" s="24"/>
      <c r="PAL792" s="24"/>
      <c r="PAM792" s="24"/>
      <c r="PAN792" s="24"/>
      <c r="PAO792" s="25"/>
      <c r="PAP792" s="24"/>
      <c r="PAQ792" s="24"/>
      <c r="PAR792" s="24"/>
      <c r="PAS792" s="24"/>
      <c r="PAT792" s="24"/>
      <c r="PAU792" s="24"/>
      <c r="PAV792" s="25"/>
      <c r="PAW792" s="24"/>
      <c r="PAX792" s="24"/>
      <c r="PAY792" s="24"/>
      <c r="PAZ792" s="24"/>
      <c r="PBA792" s="24"/>
      <c r="PBB792" s="24"/>
      <c r="PBC792" s="25"/>
      <c r="PBD792" s="24"/>
      <c r="PBE792" s="24"/>
      <c r="PBF792" s="24"/>
      <c r="PBG792" s="24"/>
      <c r="PBH792" s="24"/>
      <c r="PBI792" s="24"/>
      <c r="PBJ792" s="25"/>
      <c r="PBK792" s="24"/>
      <c r="PBL792" s="24"/>
      <c r="PBM792" s="24"/>
      <c r="PBN792" s="24"/>
      <c r="PBO792" s="24"/>
      <c r="PBP792" s="24"/>
      <c r="PBQ792" s="25"/>
      <c r="PBR792" s="24"/>
      <c r="PBS792" s="24"/>
      <c r="PBT792" s="24"/>
      <c r="PBU792" s="24"/>
      <c r="PBV792" s="24"/>
      <c r="PBW792" s="24"/>
      <c r="PBX792" s="25"/>
      <c r="PBY792" s="24"/>
      <c r="PBZ792" s="24"/>
      <c r="PCA792" s="24"/>
      <c r="PCB792" s="24"/>
      <c r="PCC792" s="24"/>
      <c r="PCD792" s="24"/>
      <c r="PCE792" s="25"/>
      <c r="PCF792" s="24"/>
      <c r="PCG792" s="24"/>
      <c r="PCH792" s="24"/>
      <c r="PCI792" s="24"/>
      <c r="PCJ792" s="24"/>
      <c r="PCK792" s="24"/>
      <c r="PCL792" s="25"/>
      <c r="PCM792" s="24"/>
      <c r="PCN792" s="24"/>
      <c r="PCO792" s="24"/>
      <c r="PCP792" s="24"/>
      <c r="PCQ792" s="24"/>
      <c r="PCR792" s="24"/>
      <c r="PCS792" s="25"/>
      <c r="PCT792" s="24"/>
      <c r="PCU792" s="24"/>
      <c r="PCV792" s="24"/>
      <c r="PCW792" s="24"/>
      <c r="PCX792" s="24"/>
      <c r="PCY792" s="24"/>
      <c r="PCZ792" s="25"/>
      <c r="PDA792" s="24"/>
      <c r="PDB792" s="24"/>
      <c r="PDC792" s="24"/>
      <c r="PDD792" s="24"/>
      <c r="PDE792" s="24"/>
      <c r="PDF792" s="24"/>
      <c r="PDG792" s="25"/>
      <c r="PDH792" s="24"/>
      <c r="PDI792" s="24"/>
      <c r="PDJ792" s="24"/>
      <c r="PDK792" s="24"/>
      <c r="PDL792" s="24"/>
      <c r="PDM792" s="24"/>
      <c r="PDN792" s="25"/>
      <c r="PDO792" s="24"/>
      <c r="PDP792" s="24"/>
      <c r="PDQ792" s="24"/>
      <c r="PDR792" s="24"/>
      <c r="PDS792" s="24"/>
      <c r="PDT792" s="24"/>
      <c r="PDU792" s="25"/>
      <c r="PDV792" s="24"/>
      <c r="PDW792" s="24"/>
      <c r="PDX792" s="24"/>
      <c r="PDY792" s="24"/>
      <c r="PDZ792" s="24"/>
      <c r="PEA792" s="24"/>
      <c r="PEB792" s="25"/>
      <c r="PEC792" s="24"/>
      <c r="PED792" s="24"/>
      <c r="PEE792" s="24"/>
      <c r="PEF792" s="24"/>
      <c r="PEG792" s="24"/>
      <c r="PEH792" s="24"/>
      <c r="PEI792" s="25"/>
      <c r="PEJ792" s="24"/>
      <c r="PEK792" s="24"/>
      <c r="PEL792" s="24"/>
      <c r="PEM792" s="24"/>
      <c r="PEN792" s="24"/>
      <c r="PEO792" s="24"/>
      <c r="PEP792" s="25"/>
      <c r="PEQ792" s="24"/>
      <c r="PER792" s="24"/>
      <c r="PES792" s="24"/>
      <c r="PET792" s="24"/>
      <c r="PEU792" s="24"/>
      <c r="PEV792" s="24"/>
      <c r="PEW792" s="25"/>
      <c r="PEX792" s="24"/>
      <c r="PEY792" s="24"/>
      <c r="PEZ792" s="24"/>
      <c r="PFA792" s="24"/>
      <c r="PFB792" s="24"/>
      <c r="PFC792" s="24"/>
      <c r="PFD792" s="25"/>
      <c r="PFE792" s="24"/>
      <c r="PFF792" s="24"/>
      <c r="PFG792" s="24"/>
      <c r="PFH792" s="24"/>
      <c r="PFI792" s="24"/>
      <c r="PFJ792" s="24"/>
      <c r="PFK792" s="25"/>
      <c r="PFL792" s="24"/>
      <c r="PFM792" s="24"/>
      <c r="PFN792" s="24"/>
      <c r="PFO792" s="24"/>
      <c r="PFP792" s="24"/>
      <c r="PFQ792" s="24"/>
      <c r="PFR792" s="25"/>
      <c r="PFS792" s="24"/>
      <c r="PFT792" s="24"/>
      <c r="PFU792" s="24"/>
      <c r="PFV792" s="24"/>
      <c r="PFW792" s="24"/>
      <c r="PFX792" s="24"/>
      <c r="PFY792" s="25"/>
      <c r="PFZ792" s="24"/>
      <c r="PGA792" s="24"/>
      <c r="PGB792" s="24"/>
      <c r="PGC792" s="24"/>
      <c r="PGD792" s="24"/>
      <c r="PGE792" s="24"/>
      <c r="PGF792" s="25"/>
      <c r="PGG792" s="24"/>
      <c r="PGH792" s="24"/>
      <c r="PGI792" s="24"/>
      <c r="PGJ792" s="24"/>
      <c r="PGK792" s="24"/>
      <c r="PGL792" s="24"/>
      <c r="PGM792" s="25"/>
      <c r="PGN792" s="24"/>
      <c r="PGO792" s="24"/>
      <c r="PGP792" s="24"/>
      <c r="PGQ792" s="24"/>
      <c r="PGR792" s="24"/>
      <c r="PGS792" s="24"/>
      <c r="PGT792" s="25"/>
      <c r="PGU792" s="24"/>
      <c r="PGV792" s="24"/>
      <c r="PGW792" s="24"/>
      <c r="PGX792" s="24"/>
      <c r="PGY792" s="24"/>
      <c r="PGZ792" s="24"/>
      <c r="PHA792" s="25"/>
      <c r="PHB792" s="24"/>
      <c r="PHC792" s="24"/>
      <c r="PHD792" s="24"/>
      <c r="PHE792" s="24"/>
      <c r="PHF792" s="24"/>
      <c r="PHG792" s="24"/>
      <c r="PHH792" s="25"/>
      <c r="PHI792" s="24"/>
      <c r="PHJ792" s="24"/>
      <c r="PHK792" s="24"/>
      <c r="PHL792" s="24"/>
      <c r="PHM792" s="24"/>
      <c r="PHN792" s="24"/>
      <c r="PHO792" s="25"/>
      <c r="PHP792" s="24"/>
      <c r="PHQ792" s="24"/>
      <c r="PHR792" s="24"/>
      <c r="PHS792" s="24"/>
      <c r="PHT792" s="24"/>
      <c r="PHU792" s="24"/>
      <c r="PHV792" s="25"/>
      <c r="PHW792" s="24"/>
      <c r="PHX792" s="24"/>
      <c r="PHY792" s="24"/>
      <c r="PHZ792" s="24"/>
      <c r="PIA792" s="24"/>
      <c r="PIB792" s="24"/>
      <c r="PIC792" s="25"/>
      <c r="PID792" s="24"/>
      <c r="PIE792" s="24"/>
      <c r="PIF792" s="24"/>
      <c r="PIG792" s="24"/>
      <c r="PIH792" s="24"/>
      <c r="PII792" s="24"/>
      <c r="PIJ792" s="25"/>
      <c r="PIK792" s="24"/>
      <c r="PIL792" s="24"/>
      <c r="PIM792" s="24"/>
      <c r="PIN792" s="24"/>
      <c r="PIO792" s="24"/>
      <c r="PIP792" s="24"/>
      <c r="PIQ792" s="25"/>
      <c r="PIR792" s="24"/>
      <c r="PIS792" s="24"/>
      <c r="PIT792" s="24"/>
      <c r="PIU792" s="24"/>
      <c r="PIV792" s="24"/>
      <c r="PIW792" s="24"/>
      <c r="PIX792" s="25"/>
      <c r="PIY792" s="24"/>
      <c r="PIZ792" s="24"/>
      <c r="PJA792" s="24"/>
      <c r="PJB792" s="24"/>
      <c r="PJC792" s="24"/>
      <c r="PJD792" s="24"/>
      <c r="PJE792" s="25"/>
      <c r="PJF792" s="24"/>
      <c r="PJG792" s="24"/>
      <c r="PJH792" s="24"/>
      <c r="PJI792" s="24"/>
      <c r="PJJ792" s="24"/>
      <c r="PJK792" s="24"/>
      <c r="PJL792" s="25"/>
      <c r="PJM792" s="24"/>
      <c r="PJN792" s="24"/>
      <c r="PJO792" s="24"/>
      <c r="PJP792" s="24"/>
      <c r="PJQ792" s="24"/>
      <c r="PJR792" s="24"/>
      <c r="PJS792" s="25"/>
      <c r="PJT792" s="24"/>
      <c r="PJU792" s="24"/>
      <c r="PJV792" s="24"/>
      <c r="PJW792" s="24"/>
      <c r="PJX792" s="24"/>
      <c r="PJY792" s="24"/>
      <c r="PJZ792" s="25"/>
      <c r="PKA792" s="24"/>
      <c r="PKB792" s="24"/>
      <c r="PKC792" s="24"/>
      <c r="PKD792" s="24"/>
      <c r="PKE792" s="24"/>
      <c r="PKF792" s="24"/>
      <c r="PKG792" s="25"/>
      <c r="PKH792" s="24"/>
      <c r="PKI792" s="24"/>
      <c r="PKJ792" s="24"/>
      <c r="PKK792" s="24"/>
      <c r="PKL792" s="24"/>
      <c r="PKM792" s="24"/>
      <c r="PKN792" s="25"/>
      <c r="PKO792" s="24"/>
      <c r="PKP792" s="24"/>
      <c r="PKQ792" s="24"/>
      <c r="PKR792" s="24"/>
      <c r="PKS792" s="24"/>
      <c r="PKT792" s="24"/>
      <c r="PKU792" s="25"/>
      <c r="PKV792" s="24"/>
      <c r="PKW792" s="24"/>
      <c r="PKX792" s="24"/>
      <c r="PKY792" s="24"/>
      <c r="PKZ792" s="24"/>
      <c r="PLA792" s="24"/>
      <c r="PLB792" s="25"/>
      <c r="PLC792" s="24"/>
      <c r="PLD792" s="24"/>
      <c r="PLE792" s="24"/>
      <c r="PLF792" s="24"/>
      <c r="PLG792" s="24"/>
      <c r="PLH792" s="24"/>
      <c r="PLI792" s="25"/>
      <c r="PLJ792" s="24"/>
      <c r="PLK792" s="24"/>
      <c r="PLL792" s="24"/>
      <c r="PLM792" s="24"/>
      <c r="PLN792" s="24"/>
      <c r="PLO792" s="24"/>
      <c r="PLP792" s="25"/>
      <c r="PLQ792" s="24"/>
      <c r="PLR792" s="24"/>
      <c r="PLS792" s="24"/>
      <c r="PLT792" s="24"/>
      <c r="PLU792" s="24"/>
      <c r="PLV792" s="24"/>
      <c r="PLW792" s="25"/>
      <c r="PLX792" s="24"/>
      <c r="PLY792" s="24"/>
      <c r="PLZ792" s="24"/>
      <c r="PMA792" s="24"/>
      <c r="PMB792" s="24"/>
      <c r="PMC792" s="24"/>
      <c r="PMD792" s="25"/>
      <c r="PME792" s="24"/>
      <c r="PMF792" s="24"/>
      <c r="PMG792" s="24"/>
      <c r="PMH792" s="24"/>
      <c r="PMI792" s="24"/>
      <c r="PMJ792" s="24"/>
      <c r="PMK792" s="25"/>
      <c r="PML792" s="24"/>
      <c r="PMM792" s="24"/>
      <c r="PMN792" s="24"/>
      <c r="PMO792" s="24"/>
      <c r="PMP792" s="24"/>
      <c r="PMQ792" s="24"/>
      <c r="PMR792" s="25"/>
      <c r="PMS792" s="24"/>
      <c r="PMT792" s="24"/>
      <c r="PMU792" s="24"/>
      <c r="PMV792" s="24"/>
      <c r="PMW792" s="24"/>
      <c r="PMX792" s="24"/>
      <c r="PMY792" s="25"/>
      <c r="PMZ792" s="24"/>
      <c r="PNA792" s="24"/>
      <c r="PNB792" s="24"/>
      <c r="PNC792" s="24"/>
      <c r="PND792" s="24"/>
      <c r="PNE792" s="24"/>
      <c r="PNF792" s="25"/>
      <c r="PNG792" s="24"/>
      <c r="PNH792" s="24"/>
      <c r="PNI792" s="24"/>
      <c r="PNJ792" s="24"/>
      <c r="PNK792" s="24"/>
      <c r="PNL792" s="24"/>
      <c r="PNM792" s="25"/>
      <c r="PNN792" s="24"/>
      <c r="PNO792" s="24"/>
      <c r="PNP792" s="24"/>
      <c r="PNQ792" s="24"/>
      <c r="PNR792" s="24"/>
      <c r="PNS792" s="24"/>
      <c r="PNT792" s="25"/>
      <c r="PNU792" s="24"/>
      <c r="PNV792" s="24"/>
      <c r="PNW792" s="24"/>
      <c r="PNX792" s="24"/>
      <c r="PNY792" s="24"/>
      <c r="PNZ792" s="24"/>
      <c r="POA792" s="25"/>
      <c r="POB792" s="24"/>
      <c r="POC792" s="24"/>
      <c r="POD792" s="24"/>
      <c r="POE792" s="24"/>
      <c r="POF792" s="24"/>
      <c r="POG792" s="24"/>
      <c r="POH792" s="25"/>
      <c r="POI792" s="24"/>
      <c r="POJ792" s="24"/>
      <c r="POK792" s="24"/>
      <c r="POL792" s="24"/>
      <c r="POM792" s="24"/>
      <c r="PON792" s="24"/>
      <c r="POO792" s="25"/>
      <c r="POP792" s="24"/>
      <c r="POQ792" s="24"/>
      <c r="POR792" s="24"/>
      <c r="POS792" s="24"/>
      <c r="POT792" s="24"/>
      <c r="POU792" s="24"/>
      <c r="POV792" s="25"/>
      <c r="POW792" s="24"/>
      <c r="POX792" s="24"/>
      <c r="POY792" s="24"/>
      <c r="POZ792" s="24"/>
      <c r="PPA792" s="24"/>
      <c r="PPB792" s="24"/>
      <c r="PPC792" s="25"/>
      <c r="PPD792" s="24"/>
      <c r="PPE792" s="24"/>
      <c r="PPF792" s="24"/>
      <c r="PPG792" s="24"/>
      <c r="PPH792" s="24"/>
      <c r="PPI792" s="24"/>
      <c r="PPJ792" s="25"/>
      <c r="PPK792" s="24"/>
      <c r="PPL792" s="24"/>
      <c r="PPM792" s="24"/>
      <c r="PPN792" s="24"/>
      <c r="PPO792" s="24"/>
      <c r="PPP792" s="24"/>
      <c r="PPQ792" s="25"/>
      <c r="PPR792" s="24"/>
      <c r="PPS792" s="24"/>
      <c r="PPT792" s="24"/>
      <c r="PPU792" s="24"/>
      <c r="PPV792" s="24"/>
      <c r="PPW792" s="24"/>
      <c r="PPX792" s="25"/>
      <c r="PPY792" s="24"/>
      <c r="PPZ792" s="24"/>
      <c r="PQA792" s="24"/>
      <c r="PQB792" s="24"/>
      <c r="PQC792" s="24"/>
      <c r="PQD792" s="24"/>
      <c r="PQE792" s="25"/>
      <c r="PQF792" s="24"/>
      <c r="PQG792" s="24"/>
      <c r="PQH792" s="24"/>
      <c r="PQI792" s="24"/>
      <c r="PQJ792" s="24"/>
      <c r="PQK792" s="24"/>
      <c r="PQL792" s="25"/>
      <c r="PQM792" s="24"/>
      <c r="PQN792" s="24"/>
      <c r="PQO792" s="24"/>
      <c r="PQP792" s="24"/>
      <c r="PQQ792" s="24"/>
      <c r="PQR792" s="24"/>
      <c r="PQS792" s="25"/>
      <c r="PQT792" s="24"/>
      <c r="PQU792" s="24"/>
      <c r="PQV792" s="24"/>
      <c r="PQW792" s="24"/>
      <c r="PQX792" s="24"/>
      <c r="PQY792" s="24"/>
      <c r="PQZ792" s="25"/>
      <c r="PRA792" s="24"/>
      <c r="PRB792" s="24"/>
      <c r="PRC792" s="24"/>
      <c r="PRD792" s="24"/>
      <c r="PRE792" s="24"/>
      <c r="PRF792" s="24"/>
      <c r="PRG792" s="25"/>
      <c r="PRH792" s="24"/>
      <c r="PRI792" s="24"/>
      <c r="PRJ792" s="24"/>
      <c r="PRK792" s="24"/>
      <c r="PRL792" s="24"/>
      <c r="PRM792" s="24"/>
      <c r="PRN792" s="25"/>
      <c r="PRO792" s="24"/>
      <c r="PRP792" s="24"/>
      <c r="PRQ792" s="24"/>
      <c r="PRR792" s="24"/>
      <c r="PRS792" s="24"/>
      <c r="PRT792" s="24"/>
      <c r="PRU792" s="25"/>
      <c r="PRV792" s="24"/>
      <c r="PRW792" s="24"/>
      <c r="PRX792" s="24"/>
      <c r="PRY792" s="24"/>
      <c r="PRZ792" s="24"/>
      <c r="PSA792" s="24"/>
      <c r="PSB792" s="25"/>
      <c r="PSC792" s="24"/>
      <c r="PSD792" s="24"/>
      <c r="PSE792" s="24"/>
      <c r="PSF792" s="24"/>
      <c r="PSG792" s="24"/>
      <c r="PSH792" s="24"/>
      <c r="PSI792" s="25"/>
      <c r="PSJ792" s="24"/>
      <c r="PSK792" s="24"/>
      <c r="PSL792" s="24"/>
      <c r="PSM792" s="24"/>
      <c r="PSN792" s="24"/>
      <c r="PSO792" s="24"/>
      <c r="PSP792" s="25"/>
      <c r="PSQ792" s="24"/>
      <c r="PSR792" s="24"/>
      <c r="PSS792" s="24"/>
      <c r="PST792" s="24"/>
      <c r="PSU792" s="24"/>
      <c r="PSV792" s="24"/>
      <c r="PSW792" s="25"/>
      <c r="PSX792" s="24"/>
      <c r="PSY792" s="24"/>
      <c r="PSZ792" s="24"/>
      <c r="PTA792" s="24"/>
      <c r="PTB792" s="24"/>
      <c r="PTC792" s="24"/>
      <c r="PTD792" s="25"/>
      <c r="PTE792" s="24"/>
      <c r="PTF792" s="24"/>
      <c r="PTG792" s="24"/>
      <c r="PTH792" s="24"/>
      <c r="PTI792" s="24"/>
      <c r="PTJ792" s="24"/>
      <c r="PTK792" s="25"/>
      <c r="PTL792" s="24"/>
      <c r="PTM792" s="24"/>
      <c r="PTN792" s="24"/>
      <c r="PTO792" s="24"/>
      <c r="PTP792" s="24"/>
      <c r="PTQ792" s="24"/>
      <c r="PTR792" s="25"/>
      <c r="PTS792" s="24"/>
      <c r="PTT792" s="24"/>
      <c r="PTU792" s="24"/>
      <c r="PTV792" s="24"/>
      <c r="PTW792" s="24"/>
      <c r="PTX792" s="24"/>
      <c r="PTY792" s="25"/>
      <c r="PTZ792" s="24"/>
      <c r="PUA792" s="24"/>
      <c r="PUB792" s="24"/>
      <c r="PUC792" s="24"/>
      <c r="PUD792" s="24"/>
      <c r="PUE792" s="24"/>
      <c r="PUF792" s="25"/>
      <c r="PUG792" s="24"/>
      <c r="PUH792" s="24"/>
      <c r="PUI792" s="24"/>
      <c r="PUJ792" s="24"/>
      <c r="PUK792" s="24"/>
      <c r="PUL792" s="24"/>
      <c r="PUM792" s="25"/>
      <c r="PUN792" s="24"/>
      <c r="PUO792" s="24"/>
      <c r="PUP792" s="24"/>
      <c r="PUQ792" s="24"/>
      <c r="PUR792" s="24"/>
      <c r="PUS792" s="24"/>
      <c r="PUT792" s="25"/>
      <c r="PUU792" s="24"/>
      <c r="PUV792" s="24"/>
      <c r="PUW792" s="24"/>
      <c r="PUX792" s="24"/>
      <c r="PUY792" s="24"/>
      <c r="PUZ792" s="24"/>
      <c r="PVA792" s="25"/>
      <c r="PVB792" s="24"/>
      <c r="PVC792" s="24"/>
      <c r="PVD792" s="24"/>
      <c r="PVE792" s="24"/>
      <c r="PVF792" s="24"/>
      <c r="PVG792" s="24"/>
      <c r="PVH792" s="25"/>
      <c r="PVI792" s="24"/>
      <c r="PVJ792" s="24"/>
      <c r="PVK792" s="24"/>
      <c r="PVL792" s="24"/>
      <c r="PVM792" s="24"/>
      <c r="PVN792" s="24"/>
      <c r="PVO792" s="25"/>
      <c r="PVP792" s="24"/>
      <c r="PVQ792" s="24"/>
      <c r="PVR792" s="24"/>
      <c r="PVS792" s="24"/>
      <c r="PVT792" s="24"/>
      <c r="PVU792" s="24"/>
      <c r="PVV792" s="25"/>
      <c r="PVW792" s="24"/>
      <c r="PVX792" s="24"/>
      <c r="PVY792" s="24"/>
      <c r="PVZ792" s="24"/>
      <c r="PWA792" s="24"/>
      <c r="PWB792" s="24"/>
      <c r="PWC792" s="25"/>
      <c r="PWD792" s="24"/>
      <c r="PWE792" s="24"/>
      <c r="PWF792" s="24"/>
      <c r="PWG792" s="24"/>
      <c r="PWH792" s="24"/>
      <c r="PWI792" s="24"/>
      <c r="PWJ792" s="25"/>
      <c r="PWK792" s="24"/>
      <c r="PWL792" s="24"/>
      <c r="PWM792" s="24"/>
      <c r="PWN792" s="24"/>
      <c r="PWO792" s="24"/>
      <c r="PWP792" s="24"/>
      <c r="PWQ792" s="25"/>
      <c r="PWR792" s="24"/>
      <c r="PWS792" s="24"/>
      <c r="PWT792" s="24"/>
      <c r="PWU792" s="24"/>
      <c r="PWV792" s="24"/>
      <c r="PWW792" s="24"/>
      <c r="PWX792" s="25"/>
      <c r="PWY792" s="24"/>
      <c r="PWZ792" s="24"/>
      <c r="PXA792" s="24"/>
      <c r="PXB792" s="24"/>
      <c r="PXC792" s="24"/>
      <c r="PXD792" s="24"/>
      <c r="PXE792" s="25"/>
      <c r="PXF792" s="24"/>
      <c r="PXG792" s="24"/>
      <c r="PXH792" s="24"/>
      <c r="PXI792" s="24"/>
      <c r="PXJ792" s="24"/>
      <c r="PXK792" s="24"/>
      <c r="PXL792" s="25"/>
      <c r="PXM792" s="24"/>
      <c r="PXN792" s="24"/>
      <c r="PXO792" s="24"/>
      <c r="PXP792" s="24"/>
      <c r="PXQ792" s="24"/>
      <c r="PXR792" s="24"/>
      <c r="PXS792" s="25"/>
      <c r="PXT792" s="24"/>
      <c r="PXU792" s="24"/>
      <c r="PXV792" s="24"/>
      <c r="PXW792" s="24"/>
      <c r="PXX792" s="24"/>
      <c r="PXY792" s="24"/>
      <c r="PXZ792" s="25"/>
      <c r="PYA792" s="24"/>
      <c r="PYB792" s="24"/>
      <c r="PYC792" s="24"/>
      <c r="PYD792" s="24"/>
      <c r="PYE792" s="24"/>
      <c r="PYF792" s="24"/>
      <c r="PYG792" s="25"/>
      <c r="PYH792" s="24"/>
      <c r="PYI792" s="24"/>
      <c r="PYJ792" s="24"/>
      <c r="PYK792" s="24"/>
      <c r="PYL792" s="24"/>
      <c r="PYM792" s="24"/>
      <c r="PYN792" s="25"/>
      <c r="PYO792" s="24"/>
      <c r="PYP792" s="24"/>
      <c r="PYQ792" s="24"/>
      <c r="PYR792" s="24"/>
      <c r="PYS792" s="24"/>
      <c r="PYT792" s="24"/>
      <c r="PYU792" s="25"/>
      <c r="PYV792" s="24"/>
      <c r="PYW792" s="24"/>
      <c r="PYX792" s="24"/>
      <c r="PYY792" s="24"/>
      <c r="PYZ792" s="24"/>
      <c r="PZA792" s="24"/>
      <c r="PZB792" s="25"/>
      <c r="PZC792" s="24"/>
      <c r="PZD792" s="24"/>
      <c r="PZE792" s="24"/>
      <c r="PZF792" s="24"/>
      <c r="PZG792" s="24"/>
      <c r="PZH792" s="24"/>
      <c r="PZI792" s="25"/>
      <c r="PZJ792" s="24"/>
      <c r="PZK792" s="24"/>
      <c r="PZL792" s="24"/>
      <c r="PZM792" s="24"/>
      <c r="PZN792" s="24"/>
      <c r="PZO792" s="24"/>
      <c r="PZP792" s="25"/>
      <c r="PZQ792" s="24"/>
      <c r="PZR792" s="24"/>
      <c r="PZS792" s="24"/>
      <c r="PZT792" s="24"/>
      <c r="PZU792" s="24"/>
      <c r="PZV792" s="24"/>
      <c r="PZW792" s="25"/>
      <c r="PZX792" s="24"/>
      <c r="PZY792" s="24"/>
      <c r="PZZ792" s="24"/>
      <c r="QAA792" s="24"/>
      <c r="QAB792" s="24"/>
      <c r="QAC792" s="24"/>
      <c r="QAD792" s="25"/>
      <c r="QAE792" s="24"/>
      <c r="QAF792" s="24"/>
      <c r="QAG792" s="24"/>
      <c r="QAH792" s="24"/>
      <c r="QAI792" s="24"/>
      <c r="QAJ792" s="24"/>
      <c r="QAK792" s="25"/>
      <c r="QAL792" s="24"/>
      <c r="QAM792" s="24"/>
      <c r="QAN792" s="24"/>
      <c r="QAO792" s="24"/>
      <c r="QAP792" s="24"/>
      <c r="QAQ792" s="24"/>
      <c r="QAR792" s="25"/>
      <c r="QAS792" s="24"/>
      <c r="QAT792" s="24"/>
      <c r="QAU792" s="24"/>
      <c r="QAV792" s="24"/>
      <c r="QAW792" s="24"/>
      <c r="QAX792" s="24"/>
      <c r="QAY792" s="25"/>
      <c r="QAZ792" s="24"/>
      <c r="QBA792" s="24"/>
      <c r="QBB792" s="24"/>
      <c r="QBC792" s="24"/>
      <c r="QBD792" s="24"/>
      <c r="QBE792" s="24"/>
      <c r="QBF792" s="25"/>
      <c r="QBG792" s="24"/>
      <c r="QBH792" s="24"/>
      <c r="QBI792" s="24"/>
      <c r="QBJ792" s="24"/>
      <c r="QBK792" s="24"/>
      <c r="QBL792" s="24"/>
      <c r="QBM792" s="25"/>
      <c r="QBN792" s="24"/>
      <c r="QBO792" s="24"/>
      <c r="QBP792" s="24"/>
      <c r="QBQ792" s="24"/>
      <c r="QBR792" s="24"/>
      <c r="QBS792" s="24"/>
      <c r="QBT792" s="25"/>
      <c r="QBU792" s="24"/>
      <c r="QBV792" s="24"/>
      <c r="QBW792" s="24"/>
      <c r="QBX792" s="24"/>
      <c r="QBY792" s="24"/>
      <c r="QBZ792" s="24"/>
      <c r="QCA792" s="25"/>
      <c r="QCB792" s="24"/>
      <c r="QCC792" s="24"/>
      <c r="QCD792" s="24"/>
      <c r="QCE792" s="24"/>
      <c r="QCF792" s="24"/>
      <c r="QCG792" s="24"/>
      <c r="QCH792" s="25"/>
      <c r="QCI792" s="24"/>
      <c r="QCJ792" s="24"/>
      <c r="QCK792" s="24"/>
      <c r="QCL792" s="24"/>
      <c r="QCM792" s="24"/>
      <c r="QCN792" s="24"/>
      <c r="QCO792" s="25"/>
      <c r="QCP792" s="24"/>
      <c r="QCQ792" s="24"/>
      <c r="QCR792" s="24"/>
      <c r="QCS792" s="24"/>
      <c r="QCT792" s="24"/>
      <c r="QCU792" s="24"/>
      <c r="QCV792" s="25"/>
      <c r="QCW792" s="24"/>
      <c r="QCX792" s="24"/>
      <c r="QCY792" s="24"/>
      <c r="QCZ792" s="24"/>
      <c r="QDA792" s="24"/>
      <c r="QDB792" s="24"/>
      <c r="QDC792" s="25"/>
      <c r="QDD792" s="24"/>
      <c r="QDE792" s="24"/>
      <c r="QDF792" s="24"/>
      <c r="QDG792" s="24"/>
      <c r="QDH792" s="24"/>
      <c r="QDI792" s="24"/>
      <c r="QDJ792" s="25"/>
      <c r="QDK792" s="24"/>
      <c r="QDL792" s="24"/>
      <c r="QDM792" s="24"/>
      <c r="QDN792" s="24"/>
      <c r="QDO792" s="24"/>
      <c r="QDP792" s="24"/>
      <c r="QDQ792" s="25"/>
      <c r="QDR792" s="24"/>
      <c r="QDS792" s="24"/>
      <c r="QDT792" s="24"/>
      <c r="QDU792" s="24"/>
      <c r="QDV792" s="24"/>
      <c r="QDW792" s="24"/>
      <c r="QDX792" s="25"/>
      <c r="QDY792" s="24"/>
      <c r="QDZ792" s="24"/>
      <c r="QEA792" s="24"/>
      <c r="QEB792" s="24"/>
      <c r="QEC792" s="24"/>
      <c r="QED792" s="24"/>
      <c r="QEE792" s="25"/>
      <c r="QEF792" s="24"/>
      <c r="QEG792" s="24"/>
      <c r="QEH792" s="24"/>
      <c r="QEI792" s="24"/>
      <c r="QEJ792" s="24"/>
      <c r="QEK792" s="24"/>
      <c r="QEL792" s="25"/>
      <c r="QEM792" s="24"/>
      <c r="QEN792" s="24"/>
      <c r="QEO792" s="24"/>
      <c r="QEP792" s="24"/>
      <c r="QEQ792" s="24"/>
      <c r="QER792" s="24"/>
      <c r="QES792" s="25"/>
      <c r="QET792" s="24"/>
      <c r="QEU792" s="24"/>
      <c r="QEV792" s="24"/>
      <c r="QEW792" s="24"/>
      <c r="QEX792" s="24"/>
      <c r="QEY792" s="24"/>
      <c r="QEZ792" s="25"/>
      <c r="QFA792" s="24"/>
      <c r="QFB792" s="24"/>
      <c r="QFC792" s="24"/>
      <c r="QFD792" s="24"/>
      <c r="QFE792" s="24"/>
      <c r="QFF792" s="24"/>
      <c r="QFG792" s="25"/>
      <c r="QFH792" s="24"/>
      <c r="QFI792" s="24"/>
      <c r="QFJ792" s="24"/>
      <c r="QFK792" s="24"/>
      <c r="QFL792" s="24"/>
      <c r="QFM792" s="24"/>
      <c r="QFN792" s="25"/>
      <c r="QFO792" s="24"/>
      <c r="QFP792" s="24"/>
      <c r="QFQ792" s="24"/>
      <c r="QFR792" s="24"/>
      <c r="QFS792" s="24"/>
      <c r="QFT792" s="24"/>
      <c r="QFU792" s="25"/>
      <c r="QFV792" s="24"/>
      <c r="QFW792" s="24"/>
      <c r="QFX792" s="24"/>
      <c r="QFY792" s="24"/>
      <c r="QFZ792" s="24"/>
      <c r="QGA792" s="24"/>
      <c r="QGB792" s="25"/>
      <c r="QGC792" s="24"/>
      <c r="QGD792" s="24"/>
      <c r="QGE792" s="24"/>
      <c r="QGF792" s="24"/>
      <c r="QGG792" s="24"/>
      <c r="QGH792" s="24"/>
      <c r="QGI792" s="25"/>
      <c r="QGJ792" s="24"/>
      <c r="QGK792" s="24"/>
      <c r="QGL792" s="24"/>
      <c r="QGM792" s="24"/>
      <c r="QGN792" s="24"/>
      <c r="QGO792" s="24"/>
      <c r="QGP792" s="25"/>
      <c r="QGQ792" s="24"/>
      <c r="QGR792" s="24"/>
      <c r="QGS792" s="24"/>
      <c r="QGT792" s="24"/>
      <c r="QGU792" s="24"/>
      <c r="QGV792" s="24"/>
      <c r="QGW792" s="25"/>
      <c r="QGX792" s="24"/>
      <c r="QGY792" s="24"/>
      <c r="QGZ792" s="24"/>
      <c r="QHA792" s="24"/>
      <c r="QHB792" s="24"/>
      <c r="QHC792" s="24"/>
      <c r="QHD792" s="25"/>
      <c r="QHE792" s="24"/>
      <c r="QHF792" s="24"/>
      <c r="QHG792" s="24"/>
      <c r="QHH792" s="24"/>
      <c r="QHI792" s="24"/>
      <c r="QHJ792" s="24"/>
      <c r="QHK792" s="25"/>
      <c r="QHL792" s="24"/>
      <c r="QHM792" s="24"/>
      <c r="QHN792" s="24"/>
      <c r="QHO792" s="24"/>
      <c r="QHP792" s="24"/>
      <c r="QHQ792" s="24"/>
      <c r="QHR792" s="25"/>
      <c r="QHS792" s="24"/>
      <c r="QHT792" s="24"/>
      <c r="QHU792" s="24"/>
      <c r="QHV792" s="24"/>
      <c r="QHW792" s="24"/>
      <c r="QHX792" s="24"/>
      <c r="QHY792" s="25"/>
      <c r="QHZ792" s="24"/>
      <c r="QIA792" s="24"/>
      <c r="QIB792" s="24"/>
      <c r="QIC792" s="24"/>
      <c r="QID792" s="24"/>
      <c r="QIE792" s="24"/>
      <c r="QIF792" s="25"/>
      <c r="QIG792" s="24"/>
      <c r="QIH792" s="24"/>
      <c r="QII792" s="24"/>
      <c r="QIJ792" s="24"/>
      <c r="QIK792" s="24"/>
      <c r="QIL792" s="24"/>
      <c r="QIM792" s="25"/>
      <c r="QIN792" s="24"/>
      <c r="QIO792" s="24"/>
      <c r="QIP792" s="24"/>
      <c r="QIQ792" s="24"/>
      <c r="QIR792" s="24"/>
      <c r="QIS792" s="24"/>
      <c r="QIT792" s="25"/>
      <c r="QIU792" s="24"/>
      <c r="QIV792" s="24"/>
      <c r="QIW792" s="24"/>
      <c r="QIX792" s="24"/>
      <c r="QIY792" s="24"/>
      <c r="QIZ792" s="24"/>
      <c r="QJA792" s="25"/>
      <c r="QJB792" s="24"/>
      <c r="QJC792" s="24"/>
      <c r="QJD792" s="24"/>
      <c r="QJE792" s="24"/>
      <c r="QJF792" s="24"/>
      <c r="QJG792" s="24"/>
      <c r="QJH792" s="25"/>
      <c r="QJI792" s="24"/>
      <c r="QJJ792" s="24"/>
      <c r="QJK792" s="24"/>
      <c r="QJL792" s="24"/>
      <c r="QJM792" s="24"/>
      <c r="QJN792" s="24"/>
      <c r="QJO792" s="25"/>
      <c r="QJP792" s="24"/>
      <c r="QJQ792" s="24"/>
      <c r="QJR792" s="24"/>
      <c r="QJS792" s="24"/>
      <c r="QJT792" s="24"/>
      <c r="QJU792" s="24"/>
      <c r="QJV792" s="25"/>
      <c r="QJW792" s="24"/>
      <c r="QJX792" s="24"/>
      <c r="QJY792" s="24"/>
      <c r="QJZ792" s="24"/>
      <c r="QKA792" s="24"/>
      <c r="QKB792" s="24"/>
      <c r="QKC792" s="25"/>
      <c r="QKD792" s="24"/>
      <c r="QKE792" s="24"/>
      <c r="QKF792" s="24"/>
      <c r="QKG792" s="24"/>
      <c r="QKH792" s="24"/>
      <c r="QKI792" s="24"/>
      <c r="QKJ792" s="25"/>
      <c r="QKK792" s="24"/>
      <c r="QKL792" s="24"/>
      <c r="QKM792" s="24"/>
      <c r="QKN792" s="24"/>
      <c r="QKO792" s="24"/>
      <c r="QKP792" s="24"/>
      <c r="QKQ792" s="25"/>
      <c r="QKR792" s="24"/>
      <c r="QKS792" s="24"/>
      <c r="QKT792" s="24"/>
      <c r="QKU792" s="24"/>
      <c r="QKV792" s="24"/>
      <c r="QKW792" s="24"/>
      <c r="QKX792" s="25"/>
      <c r="QKY792" s="24"/>
      <c r="QKZ792" s="24"/>
      <c r="QLA792" s="24"/>
      <c r="QLB792" s="24"/>
      <c r="QLC792" s="24"/>
      <c r="QLD792" s="24"/>
      <c r="QLE792" s="25"/>
      <c r="QLF792" s="24"/>
      <c r="QLG792" s="24"/>
      <c r="QLH792" s="24"/>
      <c r="QLI792" s="24"/>
      <c r="QLJ792" s="24"/>
      <c r="QLK792" s="24"/>
      <c r="QLL792" s="25"/>
      <c r="QLM792" s="24"/>
      <c r="QLN792" s="24"/>
      <c r="QLO792" s="24"/>
      <c r="QLP792" s="24"/>
      <c r="QLQ792" s="24"/>
      <c r="QLR792" s="24"/>
      <c r="QLS792" s="25"/>
      <c r="QLT792" s="24"/>
      <c r="QLU792" s="24"/>
      <c r="QLV792" s="24"/>
      <c r="QLW792" s="24"/>
      <c r="QLX792" s="24"/>
      <c r="QLY792" s="24"/>
      <c r="QLZ792" s="25"/>
      <c r="QMA792" s="24"/>
      <c r="QMB792" s="24"/>
      <c r="QMC792" s="24"/>
      <c r="QMD792" s="24"/>
      <c r="QME792" s="24"/>
      <c r="QMF792" s="24"/>
      <c r="QMG792" s="25"/>
      <c r="QMH792" s="24"/>
      <c r="QMI792" s="24"/>
      <c r="QMJ792" s="24"/>
      <c r="QMK792" s="24"/>
      <c r="QML792" s="24"/>
      <c r="QMM792" s="24"/>
      <c r="QMN792" s="25"/>
      <c r="QMO792" s="24"/>
      <c r="QMP792" s="24"/>
      <c r="QMQ792" s="24"/>
      <c r="QMR792" s="24"/>
      <c r="QMS792" s="24"/>
      <c r="QMT792" s="24"/>
      <c r="QMU792" s="25"/>
      <c r="QMV792" s="24"/>
      <c r="QMW792" s="24"/>
      <c r="QMX792" s="24"/>
      <c r="QMY792" s="24"/>
      <c r="QMZ792" s="24"/>
      <c r="QNA792" s="24"/>
      <c r="QNB792" s="25"/>
      <c r="QNC792" s="24"/>
      <c r="QND792" s="24"/>
      <c r="QNE792" s="24"/>
      <c r="QNF792" s="24"/>
      <c r="QNG792" s="24"/>
      <c r="QNH792" s="24"/>
      <c r="QNI792" s="25"/>
      <c r="QNJ792" s="24"/>
      <c r="QNK792" s="24"/>
      <c r="QNL792" s="24"/>
      <c r="QNM792" s="24"/>
      <c r="QNN792" s="24"/>
      <c r="QNO792" s="24"/>
      <c r="QNP792" s="25"/>
      <c r="QNQ792" s="24"/>
      <c r="QNR792" s="24"/>
      <c r="QNS792" s="24"/>
      <c r="QNT792" s="24"/>
      <c r="QNU792" s="24"/>
      <c r="QNV792" s="24"/>
      <c r="QNW792" s="25"/>
      <c r="QNX792" s="24"/>
      <c r="QNY792" s="24"/>
      <c r="QNZ792" s="24"/>
      <c r="QOA792" s="24"/>
      <c r="QOB792" s="24"/>
      <c r="QOC792" s="24"/>
      <c r="QOD792" s="25"/>
      <c r="QOE792" s="24"/>
      <c r="QOF792" s="24"/>
      <c r="QOG792" s="24"/>
      <c r="QOH792" s="24"/>
      <c r="QOI792" s="24"/>
      <c r="QOJ792" s="24"/>
      <c r="QOK792" s="25"/>
      <c r="QOL792" s="24"/>
      <c r="QOM792" s="24"/>
      <c r="QON792" s="24"/>
      <c r="QOO792" s="24"/>
      <c r="QOP792" s="24"/>
      <c r="QOQ792" s="24"/>
      <c r="QOR792" s="25"/>
      <c r="QOS792" s="24"/>
      <c r="QOT792" s="24"/>
      <c r="QOU792" s="24"/>
      <c r="QOV792" s="24"/>
      <c r="QOW792" s="24"/>
      <c r="QOX792" s="24"/>
      <c r="QOY792" s="25"/>
      <c r="QOZ792" s="24"/>
      <c r="QPA792" s="24"/>
      <c r="QPB792" s="24"/>
      <c r="QPC792" s="24"/>
      <c r="QPD792" s="24"/>
      <c r="QPE792" s="24"/>
      <c r="QPF792" s="25"/>
      <c r="QPG792" s="24"/>
      <c r="QPH792" s="24"/>
      <c r="QPI792" s="24"/>
      <c r="QPJ792" s="24"/>
      <c r="QPK792" s="24"/>
      <c r="QPL792" s="24"/>
      <c r="QPM792" s="25"/>
      <c r="QPN792" s="24"/>
      <c r="QPO792" s="24"/>
      <c r="QPP792" s="24"/>
      <c r="QPQ792" s="24"/>
      <c r="QPR792" s="24"/>
      <c r="QPS792" s="24"/>
      <c r="QPT792" s="25"/>
      <c r="QPU792" s="24"/>
      <c r="QPV792" s="24"/>
      <c r="QPW792" s="24"/>
      <c r="QPX792" s="24"/>
      <c r="QPY792" s="24"/>
      <c r="QPZ792" s="24"/>
      <c r="QQA792" s="25"/>
      <c r="QQB792" s="24"/>
      <c r="QQC792" s="24"/>
      <c r="QQD792" s="24"/>
      <c r="QQE792" s="24"/>
      <c r="QQF792" s="24"/>
      <c r="QQG792" s="24"/>
      <c r="QQH792" s="25"/>
      <c r="QQI792" s="24"/>
      <c r="QQJ792" s="24"/>
      <c r="QQK792" s="24"/>
      <c r="QQL792" s="24"/>
      <c r="QQM792" s="24"/>
      <c r="QQN792" s="24"/>
      <c r="QQO792" s="25"/>
      <c r="QQP792" s="24"/>
      <c r="QQQ792" s="24"/>
      <c r="QQR792" s="24"/>
      <c r="QQS792" s="24"/>
      <c r="QQT792" s="24"/>
      <c r="QQU792" s="24"/>
      <c r="QQV792" s="25"/>
      <c r="QQW792" s="24"/>
      <c r="QQX792" s="24"/>
      <c r="QQY792" s="24"/>
      <c r="QQZ792" s="24"/>
      <c r="QRA792" s="24"/>
      <c r="QRB792" s="24"/>
      <c r="QRC792" s="25"/>
      <c r="QRD792" s="24"/>
      <c r="QRE792" s="24"/>
      <c r="QRF792" s="24"/>
      <c r="QRG792" s="24"/>
      <c r="QRH792" s="24"/>
      <c r="QRI792" s="24"/>
      <c r="QRJ792" s="25"/>
      <c r="QRK792" s="24"/>
      <c r="QRL792" s="24"/>
      <c r="QRM792" s="24"/>
      <c r="QRN792" s="24"/>
      <c r="QRO792" s="24"/>
      <c r="QRP792" s="24"/>
      <c r="QRQ792" s="25"/>
      <c r="QRR792" s="24"/>
      <c r="QRS792" s="24"/>
      <c r="QRT792" s="24"/>
      <c r="QRU792" s="24"/>
      <c r="QRV792" s="24"/>
      <c r="QRW792" s="24"/>
      <c r="QRX792" s="25"/>
      <c r="QRY792" s="24"/>
      <c r="QRZ792" s="24"/>
      <c r="QSA792" s="24"/>
      <c r="QSB792" s="24"/>
      <c r="QSC792" s="24"/>
      <c r="QSD792" s="24"/>
      <c r="QSE792" s="25"/>
      <c r="QSF792" s="24"/>
      <c r="QSG792" s="24"/>
      <c r="QSH792" s="24"/>
      <c r="QSI792" s="24"/>
      <c r="QSJ792" s="24"/>
      <c r="QSK792" s="24"/>
      <c r="QSL792" s="25"/>
      <c r="QSM792" s="24"/>
      <c r="QSN792" s="24"/>
      <c r="QSO792" s="24"/>
      <c r="QSP792" s="24"/>
      <c r="QSQ792" s="24"/>
      <c r="QSR792" s="24"/>
      <c r="QSS792" s="25"/>
      <c r="QST792" s="24"/>
      <c r="QSU792" s="24"/>
      <c r="QSV792" s="24"/>
      <c r="QSW792" s="24"/>
      <c r="QSX792" s="24"/>
      <c r="QSY792" s="24"/>
      <c r="QSZ792" s="25"/>
      <c r="QTA792" s="24"/>
      <c r="QTB792" s="24"/>
      <c r="QTC792" s="24"/>
      <c r="QTD792" s="24"/>
      <c r="QTE792" s="24"/>
      <c r="QTF792" s="24"/>
      <c r="QTG792" s="25"/>
      <c r="QTH792" s="24"/>
      <c r="QTI792" s="24"/>
      <c r="QTJ792" s="24"/>
      <c r="QTK792" s="24"/>
      <c r="QTL792" s="24"/>
      <c r="QTM792" s="24"/>
      <c r="QTN792" s="25"/>
      <c r="QTO792" s="24"/>
      <c r="QTP792" s="24"/>
      <c r="QTQ792" s="24"/>
      <c r="QTR792" s="24"/>
      <c r="QTS792" s="24"/>
      <c r="QTT792" s="24"/>
      <c r="QTU792" s="25"/>
      <c r="QTV792" s="24"/>
      <c r="QTW792" s="24"/>
      <c r="QTX792" s="24"/>
      <c r="QTY792" s="24"/>
      <c r="QTZ792" s="24"/>
      <c r="QUA792" s="24"/>
      <c r="QUB792" s="25"/>
      <c r="QUC792" s="24"/>
      <c r="QUD792" s="24"/>
      <c r="QUE792" s="24"/>
      <c r="QUF792" s="24"/>
      <c r="QUG792" s="24"/>
      <c r="QUH792" s="24"/>
      <c r="QUI792" s="25"/>
      <c r="QUJ792" s="24"/>
      <c r="QUK792" s="24"/>
      <c r="QUL792" s="24"/>
      <c r="QUM792" s="24"/>
      <c r="QUN792" s="24"/>
      <c r="QUO792" s="24"/>
      <c r="QUP792" s="25"/>
      <c r="QUQ792" s="24"/>
      <c r="QUR792" s="24"/>
      <c r="QUS792" s="24"/>
      <c r="QUT792" s="24"/>
      <c r="QUU792" s="24"/>
      <c r="QUV792" s="24"/>
      <c r="QUW792" s="25"/>
      <c r="QUX792" s="24"/>
      <c r="QUY792" s="24"/>
      <c r="QUZ792" s="24"/>
      <c r="QVA792" s="24"/>
      <c r="QVB792" s="24"/>
      <c r="QVC792" s="24"/>
      <c r="QVD792" s="25"/>
      <c r="QVE792" s="24"/>
      <c r="QVF792" s="24"/>
      <c r="QVG792" s="24"/>
      <c r="QVH792" s="24"/>
      <c r="QVI792" s="24"/>
      <c r="QVJ792" s="24"/>
      <c r="QVK792" s="25"/>
      <c r="QVL792" s="24"/>
      <c r="QVM792" s="24"/>
      <c r="QVN792" s="24"/>
      <c r="QVO792" s="24"/>
      <c r="QVP792" s="24"/>
      <c r="QVQ792" s="24"/>
      <c r="QVR792" s="25"/>
      <c r="QVS792" s="24"/>
      <c r="QVT792" s="24"/>
      <c r="QVU792" s="24"/>
      <c r="QVV792" s="24"/>
      <c r="QVW792" s="24"/>
      <c r="QVX792" s="24"/>
      <c r="QVY792" s="25"/>
      <c r="QVZ792" s="24"/>
      <c r="QWA792" s="24"/>
      <c r="QWB792" s="24"/>
      <c r="QWC792" s="24"/>
      <c r="QWD792" s="24"/>
      <c r="QWE792" s="24"/>
      <c r="QWF792" s="25"/>
      <c r="QWG792" s="24"/>
      <c r="QWH792" s="24"/>
      <c r="QWI792" s="24"/>
      <c r="QWJ792" s="24"/>
      <c r="QWK792" s="24"/>
      <c r="QWL792" s="24"/>
      <c r="QWM792" s="25"/>
      <c r="QWN792" s="24"/>
      <c r="QWO792" s="24"/>
      <c r="QWP792" s="24"/>
      <c r="QWQ792" s="24"/>
      <c r="QWR792" s="24"/>
      <c r="QWS792" s="24"/>
      <c r="QWT792" s="25"/>
      <c r="QWU792" s="24"/>
      <c r="QWV792" s="24"/>
      <c r="QWW792" s="24"/>
      <c r="QWX792" s="24"/>
      <c r="QWY792" s="24"/>
      <c r="QWZ792" s="24"/>
      <c r="QXA792" s="25"/>
      <c r="QXB792" s="24"/>
      <c r="QXC792" s="24"/>
      <c r="QXD792" s="24"/>
      <c r="QXE792" s="24"/>
      <c r="QXF792" s="24"/>
      <c r="QXG792" s="24"/>
      <c r="QXH792" s="25"/>
      <c r="QXI792" s="24"/>
      <c r="QXJ792" s="24"/>
      <c r="QXK792" s="24"/>
      <c r="QXL792" s="24"/>
      <c r="QXM792" s="24"/>
      <c r="QXN792" s="24"/>
      <c r="QXO792" s="25"/>
      <c r="QXP792" s="24"/>
      <c r="QXQ792" s="24"/>
      <c r="QXR792" s="24"/>
      <c r="QXS792" s="24"/>
      <c r="QXT792" s="24"/>
      <c r="QXU792" s="24"/>
      <c r="QXV792" s="25"/>
      <c r="QXW792" s="24"/>
      <c r="QXX792" s="24"/>
      <c r="QXY792" s="24"/>
      <c r="QXZ792" s="24"/>
      <c r="QYA792" s="24"/>
      <c r="QYB792" s="24"/>
      <c r="QYC792" s="25"/>
      <c r="QYD792" s="24"/>
      <c r="QYE792" s="24"/>
      <c r="QYF792" s="24"/>
      <c r="QYG792" s="24"/>
      <c r="QYH792" s="24"/>
      <c r="QYI792" s="24"/>
      <c r="QYJ792" s="25"/>
      <c r="QYK792" s="24"/>
      <c r="QYL792" s="24"/>
      <c r="QYM792" s="24"/>
      <c r="QYN792" s="24"/>
      <c r="QYO792" s="24"/>
      <c r="QYP792" s="24"/>
      <c r="QYQ792" s="25"/>
      <c r="QYR792" s="24"/>
      <c r="QYS792" s="24"/>
      <c r="QYT792" s="24"/>
      <c r="QYU792" s="24"/>
      <c r="QYV792" s="24"/>
      <c r="QYW792" s="24"/>
      <c r="QYX792" s="25"/>
      <c r="QYY792" s="24"/>
      <c r="QYZ792" s="24"/>
      <c r="QZA792" s="24"/>
      <c r="QZB792" s="24"/>
      <c r="QZC792" s="24"/>
      <c r="QZD792" s="24"/>
      <c r="QZE792" s="25"/>
      <c r="QZF792" s="24"/>
      <c r="QZG792" s="24"/>
      <c r="QZH792" s="24"/>
      <c r="QZI792" s="24"/>
      <c r="QZJ792" s="24"/>
      <c r="QZK792" s="24"/>
      <c r="QZL792" s="25"/>
      <c r="QZM792" s="24"/>
      <c r="QZN792" s="24"/>
      <c r="QZO792" s="24"/>
      <c r="QZP792" s="24"/>
      <c r="QZQ792" s="24"/>
      <c r="QZR792" s="24"/>
      <c r="QZS792" s="25"/>
      <c r="QZT792" s="24"/>
      <c r="QZU792" s="24"/>
      <c r="QZV792" s="24"/>
      <c r="QZW792" s="24"/>
      <c r="QZX792" s="24"/>
      <c r="QZY792" s="24"/>
      <c r="QZZ792" s="25"/>
      <c r="RAA792" s="24"/>
      <c r="RAB792" s="24"/>
      <c r="RAC792" s="24"/>
      <c r="RAD792" s="24"/>
      <c r="RAE792" s="24"/>
      <c r="RAF792" s="24"/>
      <c r="RAG792" s="25"/>
      <c r="RAH792" s="24"/>
      <c r="RAI792" s="24"/>
      <c r="RAJ792" s="24"/>
      <c r="RAK792" s="24"/>
      <c r="RAL792" s="24"/>
      <c r="RAM792" s="24"/>
      <c r="RAN792" s="25"/>
      <c r="RAO792" s="24"/>
      <c r="RAP792" s="24"/>
      <c r="RAQ792" s="24"/>
      <c r="RAR792" s="24"/>
      <c r="RAS792" s="24"/>
      <c r="RAT792" s="24"/>
      <c r="RAU792" s="25"/>
      <c r="RAV792" s="24"/>
      <c r="RAW792" s="24"/>
      <c r="RAX792" s="24"/>
      <c r="RAY792" s="24"/>
      <c r="RAZ792" s="24"/>
      <c r="RBA792" s="24"/>
      <c r="RBB792" s="25"/>
      <c r="RBC792" s="24"/>
      <c r="RBD792" s="24"/>
      <c r="RBE792" s="24"/>
      <c r="RBF792" s="24"/>
      <c r="RBG792" s="24"/>
      <c r="RBH792" s="24"/>
      <c r="RBI792" s="25"/>
      <c r="RBJ792" s="24"/>
      <c r="RBK792" s="24"/>
      <c r="RBL792" s="24"/>
      <c r="RBM792" s="24"/>
      <c r="RBN792" s="24"/>
      <c r="RBO792" s="24"/>
      <c r="RBP792" s="25"/>
      <c r="RBQ792" s="24"/>
      <c r="RBR792" s="24"/>
      <c r="RBS792" s="24"/>
      <c r="RBT792" s="24"/>
      <c r="RBU792" s="24"/>
      <c r="RBV792" s="24"/>
      <c r="RBW792" s="25"/>
      <c r="RBX792" s="24"/>
      <c r="RBY792" s="24"/>
      <c r="RBZ792" s="24"/>
      <c r="RCA792" s="24"/>
      <c r="RCB792" s="24"/>
      <c r="RCC792" s="24"/>
      <c r="RCD792" s="25"/>
      <c r="RCE792" s="24"/>
      <c r="RCF792" s="24"/>
      <c r="RCG792" s="24"/>
      <c r="RCH792" s="24"/>
      <c r="RCI792" s="24"/>
      <c r="RCJ792" s="24"/>
      <c r="RCK792" s="25"/>
      <c r="RCL792" s="24"/>
      <c r="RCM792" s="24"/>
      <c r="RCN792" s="24"/>
      <c r="RCO792" s="24"/>
      <c r="RCP792" s="24"/>
      <c r="RCQ792" s="24"/>
      <c r="RCR792" s="25"/>
      <c r="RCS792" s="24"/>
      <c r="RCT792" s="24"/>
      <c r="RCU792" s="24"/>
      <c r="RCV792" s="24"/>
      <c r="RCW792" s="24"/>
      <c r="RCX792" s="24"/>
      <c r="RCY792" s="25"/>
      <c r="RCZ792" s="24"/>
      <c r="RDA792" s="24"/>
      <c r="RDB792" s="24"/>
      <c r="RDC792" s="24"/>
      <c r="RDD792" s="24"/>
      <c r="RDE792" s="24"/>
      <c r="RDF792" s="25"/>
      <c r="RDG792" s="24"/>
      <c r="RDH792" s="24"/>
      <c r="RDI792" s="24"/>
      <c r="RDJ792" s="24"/>
      <c r="RDK792" s="24"/>
      <c r="RDL792" s="24"/>
      <c r="RDM792" s="25"/>
      <c r="RDN792" s="24"/>
      <c r="RDO792" s="24"/>
      <c r="RDP792" s="24"/>
      <c r="RDQ792" s="24"/>
      <c r="RDR792" s="24"/>
      <c r="RDS792" s="24"/>
      <c r="RDT792" s="25"/>
      <c r="RDU792" s="24"/>
      <c r="RDV792" s="24"/>
      <c r="RDW792" s="24"/>
      <c r="RDX792" s="24"/>
      <c r="RDY792" s="24"/>
      <c r="RDZ792" s="24"/>
      <c r="REA792" s="25"/>
      <c r="REB792" s="24"/>
      <c r="REC792" s="24"/>
      <c r="RED792" s="24"/>
      <c r="REE792" s="24"/>
      <c r="REF792" s="24"/>
      <c r="REG792" s="24"/>
      <c r="REH792" s="25"/>
      <c r="REI792" s="24"/>
      <c r="REJ792" s="24"/>
      <c r="REK792" s="24"/>
      <c r="REL792" s="24"/>
      <c r="REM792" s="24"/>
      <c r="REN792" s="24"/>
      <c r="REO792" s="25"/>
      <c r="REP792" s="24"/>
      <c r="REQ792" s="24"/>
      <c r="RER792" s="24"/>
      <c r="RES792" s="24"/>
      <c r="RET792" s="24"/>
      <c r="REU792" s="24"/>
      <c r="REV792" s="25"/>
      <c r="REW792" s="24"/>
      <c r="REX792" s="24"/>
      <c r="REY792" s="24"/>
      <c r="REZ792" s="24"/>
      <c r="RFA792" s="24"/>
      <c r="RFB792" s="24"/>
      <c r="RFC792" s="25"/>
      <c r="RFD792" s="24"/>
      <c r="RFE792" s="24"/>
      <c r="RFF792" s="24"/>
      <c r="RFG792" s="24"/>
      <c r="RFH792" s="24"/>
      <c r="RFI792" s="24"/>
      <c r="RFJ792" s="25"/>
      <c r="RFK792" s="24"/>
      <c r="RFL792" s="24"/>
      <c r="RFM792" s="24"/>
      <c r="RFN792" s="24"/>
      <c r="RFO792" s="24"/>
      <c r="RFP792" s="24"/>
      <c r="RFQ792" s="25"/>
      <c r="RFR792" s="24"/>
      <c r="RFS792" s="24"/>
      <c r="RFT792" s="24"/>
      <c r="RFU792" s="24"/>
      <c r="RFV792" s="24"/>
      <c r="RFW792" s="24"/>
      <c r="RFX792" s="25"/>
      <c r="RFY792" s="24"/>
      <c r="RFZ792" s="24"/>
      <c r="RGA792" s="24"/>
      <c r="RGB792" s="24"/>
      <c r="RGC792" s="24"/>
      <c r="RGD792" s="24"/>
      <c r="RGE792" s="25"/>
      <c r="RGF792" s="24"/>
      <c r="RGG792" s="24"/>
      <c r="RGH792" s="24"/>
      <c r="RGI792" s="24"/>
      <c r="RGJ792" s="24"/>
      <c r="RGK792" s="24"/>
      <c r="RGL792" s="25"/>
      <c r="RGM792" s="24"/>
      <c r="RGN792" s="24"/>
      <c r="RGO792" s="24"/>
      <c r="RGP792" s="24"/>
      <c r="RGQ792" s="24"/>
      <c r="RGR792" s="24"/>
      <c r="RGS792" s="25"/>
      <c r="RGT792" s="24"/>
      <c r="RGU792" s="24"/>
      <c r="RGV792" s="24"/>
      <c r="RGW792" s="24"/>
      <c r="RGX792" s="24"/>
      <c r="RGY792" s="24"/>
      <c r="RGZ792" s="25"/>
      <c r="RHA792" s="24"/>
      <c r="RHB792" s="24"/>
      <c r="RHC792" s="24"/>
      <c r="RHD792" s="24"/>
      <c r="RHE792" s="24"/>
      <c r="RHF792" s="24"/>
      <c r="RHG792" s="25"/>
      <c r="RHH792" s="24"/>
      <c r="RHI792" s="24"/>
      <c r="RHJ792" s="24"/>
      <c r="RHK792" s="24"/>
      <c r="RHL792" s="24"/>
      <c r="RHM792" s="24"/>
      <c r="RHN792" s="25"/>
      <c r="RHO792" s="24"/>
      <c r="RHP792" s="24"/>
      <c r="RHQ792" s="24"/>
      <c r="RHR792" s="24"/>
      <c r="RHS792" s="24"/>
      <c r="RHT792" s="24"/>
      <c r="RHU792" s="25"/>
      <c r="RHV792" s="24"/>
      <c r="RHW792" s="24"/>
      <c r="RHX792" s="24"/>
      <c r="RHY792" s="24"/>
      <c r="RHZ792" s="24"/>
      <c r="RIA792" s="24"/>
      <c r="RIB792" s="25"/>
      <c r="RIC792" s="24"/>
      <c r="RID792" s="24"/>
      <c r="RIE792" s="24"/>
      <c r="RIF792" s="24"/>
      <c r="RIG792" s="24"/>
      <c r="RIH792" s="24"/>
      <c r="RII792" s="25"/>
      <c r="RIJ792" s="24"/>
      <c r="RIK792" s="24"/>
      <c r="RIL792" s="24"/>
      <c r="RIM792" s="24"/>
      <c r="RIN792" s="24"/>
      <c r="RIO792" s="24"/>
      <c r="RIP792" s="25"/>
      <c r="RIQ792" s="24"/>
      <c r="RIR792" s="24"/>
      <c r="RIS792" s="24"/>
      <c r="RIT792" s="24"/>
      <c r="RIU792" s="24"/>
      <c r="RIV792" s="24"/>
      <c r="RIW792" s="25"/>
      <c r="RIX792" s="24"/>
      <c r="RIY792" s="24"/>
      <c r="RIZ792" s="24"/>
      <c r="RJA792" s="24"/>
      <c r="RJB792" s="24"/>
      <c r="RJC792" s="24"/>
      <c r="RJD792" s="25"/>
      <c r="RJE792" s="24"/>
      <c r="RJF792" s="24"/>
      <c r="RJG792" s="24"/>
      <c r="RJH792" s="24"/>
      <c r="RJI792" s="24"/>
      <c r="RJJ792" s="24"/>
      <c r="RJK792" s="25"/>
      <c r="RJL792" s="24"/>
      <c r="RJM792" s="24"/>
      <c r="RJN792" s="24"/>
      <c r="RJO792" s="24"/>
      <c r="RJP792" s="24"/>
      <c r="RJQ792" s="24"/>
      <c r="RJR792" s="25"/>
      <c r="RJS792" s="24"/>
      <c r="RJT792" s="24"/>
      <c r="RJU792" s="24"/>
      <c r="RJV792" s="24"/>
      <c r="RJW792" s="24"/>
      <c r="RJX792" s="24"/>
      <c r="RJY792" s="25"/>
      <c r="RJZ792" s="24"/>
      <c r="RKA792" s="24"/>
      <c r="RKB792" s="24"/>
      <c r="RKC792" s="24"/>
      <c r="RKD792" s="24"/>
      <c r="RKE792" s="24"/>
      <c r="RKF792" s="25"/>
      <c r="RKG792" s="24"/>
      <c r="RKH792" s="24"/>
      <c r="RKI792" s="24"/>
      <c r="RKJ792" s="24"/>
      <c r="RKK792" s="24"/>
      <c r="RKL792" s="24"/>
      <c r="RKM792" s="25"/>
      <c r="RKN792" s="24"/>
      <c r="RKO792" s="24"/>
      <c r="RKP792" s="24"/>
      <c r="RKQ792" s="24"/>
      <c r="RKR792" s="24"/>
      <c r="RKS792" s="24"/>
      <c r="RKT792" s="25"/>
      <c r="RKU792" s="24"/>
      <c r="RKV792" s="24"/>
      <c r="RKW792" s="24"/>
      <c r="RKX792" s="24"/>
      <c r="RKY792" s="24"/>
      <c r="RKZ792" s="24"/>
      <c r="RLA792" s="25"/>
      <c r="RLB792" s="24"/>
      <c r="RLC792" s="24"/>
      <c r="RLD792" s="24"/>
      <c r="RLE792" s="24"/>
      <c r="RLF792" s="24"/>
      <c r="RLG792" s="24"/>
      <c r="RLH792" s="25"/>
      <c r="RLI792" s="24"/>
      <c r="RLJ792" s="24"/>
      <c r="RLK792" s="24"/>
      <c r="RLL792" s="24"/>
      <c r="RLM792" s="24"/>
      <c r="RLN792" s="24"/>
      <c r="RLO792" s="25"/>
      <c r="RLP792" s="24"/>
      <c r="RLQ792" s="24"/>
      <c r="RLR792" s="24"/>
      <c r="RLS792" s="24"/>
      <c r="RLT792" s="24"/>
      <c r="RLU792" s="24"/>
      <c r="RLV792" s="25"/>
      <c r="RLW792" s="24"/>
      <c r="RLX792" s="24"/>
      <c r="RLY792" s="24"/>
      <c r="RLZ792" s="24"/>
      <c r="RMA792" s="24"/>
      <c r="RMB792" s="24"/>
      <c r="RMC792" s="25"/>
      <c r="RMD792" s="24"/>
      <c r="RME792" s="24"/>
      <c r="RMF792" s="24"/>
      <c r="RMG792" s="24"/>
      <c r="RMH792" s="24"/>
      <c r="RMI792" s="24"/>
      <c r="RMJ792" s="25"/>
      <c r="RMK792" s="24"/>
      <c r="RML792" s="24"/>
      <c r="RMM792" s="24"/>
      <c r="RMN792" s="24"/>
      <c r="RMO792" s="24"/>
      <c r="RMP792" s="24"/>
      <c r="RMQ792" s="25"/>
      <c r="RMR792" s="24"/>
      <c r="RMS792" s="24"/>
      <c r="RMT792" s="24"/>
      <c r="RMU792" s="24"/>
      <c r="RMV792" s="24"/>
      <c r="RMW792" s="24"/>
      <c r="RMX792" s="25"/>
      <c r="RMY792" s="24"/>
      <c r="RMZ792" s="24"/>
      <c r="RNA792" s="24"/>
      <c r="RNB792" s="24"/>
      <c r="RNC792" s="24"/>
      <c r="RND792" s="24"/>
      <c r="RNE792" s="25"/>
      <c r="RNF792" s="24"/>
      <c r="RNG792" s="24"/>
      <c r="RNH792" s="24"/>
      <c r="RNI792" s="24"/>
      <c r="RNJ792" s="24"/>
      <c r="RNK792" s="24"/>
      <c r="RNL792" s="25"/>
      <c r="RNM792" s="24"/>
      <c r="RNN792" s="24"/>
      <c r="RNO792" s="24"/>
      <c r="RNP792" s="24"/>
      <c r="RNQ792" s="24"/>
      <c r="RNR792" s="24"/>
      <c r="RNS792" s="25"/>
      <c r="RNT792" s="24"/>
      <c r="RNU792" s="24"/>
      <c r="RNV792" s="24"/>
      <c r="RNW792" s="24"/>
      <c r="RNX792" s="24"/>
      <c r="RNY792" s="24"/>
      <c r="RNZ792" s="25"/>
      <c r="ROA792" s="24"/>
      <c r="ROB792" s="24"/>
      <c r="ROC792" s="24"/>
      <c r="ROD792" s="24"/>
      <c r="ROE792" s="24"/>
      <c r="ROF792" s="24"/>
      <c r="ROG792" s="25"/>
      <c r="ROH792" s="24"/>
      <c r="ROI792" s="24"/>
      <c r="ROJ792" s="24"/>
      <c r="ROK792" s="24"/>
      <c r="ROL792" s="24"/>
      <c r="ROM792" s="24"/>
      <c r="RON792" s="25"/>
      <c r="ROO792" s="24"/>
      <c r="ROP792" s="24"/>
      <c r="ROQ792" s="24"/>
      <c r="ROR792" s="24"/>
      <c r="ROS792" s="24"/>
      <c r="ROT792" s="24"/>
      <c r="ROU792" s="25"/>
      <c r="ROV792" s="24"/>
      <c r="ROW792" s="24"/>
      <c r="ROX792" s="24"/>
      <c r="ROY792" s="24"/>
      <c r="ROZ792" s="24"/>
      <c r="RPA792" s="24"/>
      <c r="RPB792" s="25"/>
      <c r="RPC792" s="24"/>
      <c r="RPD792" s="24"/>
      <c r="RPE792" s="24"/>
      <c r="RPF792" s="24"/>
      <c r="RPG792" s="24"/>
      <c r="RPH792" s="24"/>
      <c r="RPI792" s="25"/>
      <c r="RPJ792" s="24"/>
      <c r="RPK792" s="24"/>
      <c r="RPL792" s="24"/>
      <c r="RPM792" s="24"/>
      <c r="RPN792" s="24"/>
      <c r="RPO792" s="24"/>
      <c r="RPP792" s="25"/>
      <c r="RPQ792" s="24"/>
      <c r="RPR792" s="24"/>
      <c r="RPS792" s="24"/>
      <c r="RPT792" s="24"/>
      <c r="RPU792" s="24"/>
      <c r="RPV792" s="24"/>
      <c r="RPW792" s="25"/>
      <c r="RPX792" s="24"/>
      <c r="RPY792" s="24"/>
      <c r="RPZ792" s="24"/>
      <c r="RQA792" s="24"/>
      <c r="RQB792" s="24"/>
      <c r="RQC792" s="24"/>
      <c r="RQD792" s="25"/>
      <c r="RQE792" s="24"/>
      <c r="RQF792" s="24"/>
      <c r="RQG792" s="24"/>
      <c r="RQH792" s="24"/>
      <c r="RQI792" s="24"/>
      <c r="RQJ792" s="24"/>
      <c r="RQK792" s="25"/>
      <c r="RQL792" s="24"/>
      <c r="RQM792" s="24"/>
      <c r="RQN792" s="24"/>
      <c r="RQO792" s="24"/>
      <c r="RQP792" s="24"/>
      <c r="RQQ792" s="24"/>
      <c r="RQR792" s="25"/>
      <c r="RQS792" s="24"/>
      <c r="RQT792" s="24"/>
      <c r="RQU792" s="24"/>
      <c r="RQV792" s="24"/>
      <c r="RQW792" s="24"/>
      <c r="RQX792" s="24"/>
      <c r="RQY792" s="25"/>
      <c r="RQZ792" s="24"/>
      <c r="RRA792" s="24"/>
      <c r="RRB792" s="24"/>
      <c r="RRC792" s="24"/>
      <c r="RRD792" s="24"/>
      <c r="RRE792" s="24"/>
      <c r="RRF792" s="25"/>
      <c r="RRG792" s="24"/>
      <c r="RRH792" s="24"/>
      <c r="RRI792" s="24"/>
      <c r="RRJ792" s="24"/>
      <c r="RRK792" s="24"/>
      <c r="RRL792" s="24"/>
      <c r="RRM792" s="25"/>
      <c r="RRN792" s="24"/>
      <c r="RRO792" s="24"/>
      <c r="RRP792" s="24"/>
      <c r="RRQ792" s="24"/>
      <c r="RRR792" s="24"/>
      <c r="RRS792" s="24"/>
      <c r="RRT792" s="25"/>
      <c r="RRU792" s="24"/>
      <c r="RRV792" s="24"/>
      <c r="RRW792" s="24"/>
      <c r="RRX792" s="24"/>
      <c r="RRY792" s="24"/>
      <c r="RRZ792" s="24"/>
      <c r="RSA792" s="25"/>
      <c r="RSB792" s="24"/>
      <c r="RSC792" s="24"/>
      <c r="RSD792" s="24"/>
      <c r="RSE792" s="24"/>
      <c r="RSF792" s="24"/>
      <c r="RSG792" s="24"/>
      <c r="RSH792" s="25"/>
      <c r="RSI792" s="24"/>
      <c r="RSJ792" s="24"/>
      <c r="RSK792" s="24"/>
      <c r="RSL792" s="24"/>
      <c r="RSM792" s="24"/>
      <c r="RSN792" s="24"/>
      <c r="RSO792" s="25"/>
      <c r="RSP792" s="24"/>
      <c r="RSQ792" s="24"/>
      <c r="RSR792" s="24"/>
      <c r="RSS792" s="24"/>
      <c r="RST792" s="24"/>
      <c r="RSU792" s="24"/>
      <c r="RSV792" s="25"/>
      <c r="RSW792" s="24"/>
      <c r="RSX792" s="24"/>
      <c r="RSY792" s="24"/>
      <c r="RSZ792" s="24"/>
      <c r="RTA792" s="24"/>
      <c r="RTB792" s="24"/>
      <c r="RTC792" s="25"/>
      <c r="RTD792" s="24"/>
      <c r="RTE792" s="24"/>
      <c r="RTF792" s="24"/>
      <c r="RTG792" s="24"/>
      <c r="RTH792" s="24"/>
      <c r="RTI792" s="24"/>
      <c r="RTJ792" s="25"/>
      <c r="RTK792" s="24"/>
      <c r="RTL792" s="24"/>
      <c r="RTM792" s="24"/>
      <c r="RTN792" s="24"/>
      <c r="RTO792" s="24"/>
      <c r="RTP792" s="24"/>
      <c r="RTQ792" s="25"/>
      <c r="RTR792" s="24"/>
      <c r="RTS792" s="24"/>
      <c r="RTT792" s="24"/>
      <c r="RTU792" s="24"/>
      <c r="RTV792" s="24"/>
      <c r="RTW792" s="24"/>
      <c r="RTX792" s="25"/>
      <c r="RTY792" s="24"/>
      <c r="RTZ792" s="24"/>
      <c r="RUA792" s="24"/>
      <c r="RUB792" s="24"/>
      <c r="RUC792" s="24"/>
      <c r="RUD792" s="24"/>
      <c r="RUE792" s="25"/>
      <c r="RUF792" s="24"/>
      <c r="RUG792" s="24"/>
      <c r="RUH792" s="24"/>
      <c r="RUI792" s="24"/>
      <c r="RUJ792" s="24"/>
      <c r="RUK792" s="24"/>
      <c r="RUL792" s="25"/>
      <c r="RUM792" s="24"/>
      <c r="RUN792" s="24"/>
      <c r="RUO792" s="24"/>
      <c r="RUP792" s="24"/>
      <c r="RUQ792" s="24"/>
      <c r="RUR792" s="24"/>
      <c r="RUS792" s="25"/>
      <c r="RUT792" s="24"/>
      <c r="RUU792" s="24"/>
      <c r="RUV792" s="24"/>
      <c r="RUW792" s="24"/>
      <c r="RUX792" s="24"/>
      <c r="RUY792" s="24"/>
      <c r="RUZ792" s="25"/>
      <c r="RVA792" s="24"/>
      <c r="RVB792" s="24"/>
      <c r="RVC792" s="24"/>
      <c r="RVD792" s="24"/>
      <c r="RVE792" s="24"/>
      <c r="RVF792" s="24"/>
      <c r="RVG792" s="25"/>
      <c r="RVH792" s="24"/>
      <c r="RVI792" s="24"/>
      <c r="RVJ792" s="24"/>
      <c r="RVK792" s="24"/>
      <c r="RVL792" s="24"/>
      <c r="RVM792" s="24"/>
      <c r="RVN792" s="25"/>
      <c r="RVO792" s="24"/>
      <c r="RVP792" s="24"/>
      <c r="RVQ792" s="24"/>
      <c r="RVR792" s="24"/>
      <c r="RVS792" s="24"/>
      <c r="RVT792" s="24"/>
      <c r="RVU792" s="25"/>
      <c r="RVV792" s="24"/>
      <c r="RVW792" s="24"/>
      <c r="RVX792" s="24"/>
      <c r="RVY792" s="24"/>
      <c r="RVZ792" s="24"/>
      <c r="RWA792" s="24"/>
      <c r="RWB792" s="25"/>
      <c r="RWC792" s="24"/>
      <c r="RWD792" s="24"/>
      <c r="RWE792" s="24"/>
      <c r="RWF792" s="24"/>
      <c r="RWG792" s="24"/>
      <c r="RWH792" s="24"/>
      <c r="RWI792" s="25"/>
      <c r="RWJ792" s="24"/>
      <c r="RWK792" s="24"/>
      <c r="RWL792" s="24"/>
      <c r="RWM792" s="24"/>
      <c r="RWN792" s="24"/>
      <c r="RWO792" s="24"/>
      <c r="RWP792" s="25"/>
      <c r="RWQ792" s="24"/>
      <c r="RWR792" s="24"/>
      <c r="RWS792" s="24"/>
      <c r="RWT792" s="24"/>
      <c r="RWU792" s="24"/>
      <c r="RWV792" s="24"/>
      <c r="RWW792" s="25"/>
      <c r="RWX792" s="24"/>
      <c r="RWY792" s="24"/>
      <c r="RWZ792" s="24"/>
      <c r="RXA792" s="24"/>
      <c r="RXB792" s="24"/>
      <c r="RXC792" s="24"/>
      <c r="RXD792" s="25"/>
      <c r="RXE792" s="24"/>
      <c r="RXF792" s="24"/>
      <c r="RXG792" s="24"/>
      <c r="RXH792" s="24"/>
      <c r="RXI792" s="24"/>
      <c r="RXJ792" s="24"/>
      <c r="RXK792" s="25"/>
      <c r="RXL792" s="24"/>
      <c r="RXM792" s="24"/>
      <c r="RXN792" s="24"/>
      <c r="RXO792" s="24"/>
      <c r="RXP792" s="24"/>
      <c r="RXQ792" s="24"/>
      <c r="RXR792" s="25"/>
      <c r="RXS792" s="24"/>
      <c r="RXT792" s="24"/>
      <c r="RXU792" s="24"/>
      <c r="RXV792" s="24"/>
      <c r="RXW792" s="24"/>
      <c r="RXX792" s="24"/>
      <c r="RXY792" s="25"/>
      <c r="RXZ792" s="24"/>
      <c r="RYA792" s="24"/>
      <c r="RYB792" s="24"/>
      <c r="RYC792" s="24"/>
      <c r="RYD792" s="24"/>
      <c r="RYE792" s="24"/>
      <c r="RYF792" s="25"/>
      <c r="RYG792" s="24"/>
      <c r="RYH792" s="24"/>
      <c r="RYI792" s="24"/>
      <c r="RYJ792" s="24"/>
      <c r="RYK792" s="24"/>
      <c r="RYL792" s="24"/>
      <c r="RYM792" s="25"/>
      <c r="RYN792" s="24"/>
      <c r="RYO792" s="24"/>
      <c r="RYP792" s="24"/>
      <c r="RYQ792" s="24"/>
      <c r="RYR792" s="24"/>
      <c r="RYS792" s="24"/>
      <c r="RYT792" s="25"/>
      <c r="RYU792" s="24"/>
      <c r="RYV792" s="24"/>
      <c r="RYW792" s="24"/>
      <c r="RYX792" s="24"/>
      <c r="RYY792" s="24"/>
      <c r="RYZ792" s="24"/>
      <c r="RZA792" s="25"/>
      <c r="RZB792" s="24"/>
      <c r="RZC792" s="24"/>
      <c r="RZD792" s="24"/>
      <c r="RZE792" s="24"/>
      <c r="RZF792" s="24"/>
      <c r="RZG792" s="24"/>
      <c r="RZH792" s="25"/>
      <c r="RZI792" s="24"/>
      <c r="RZJ792" s="24"/>
      <c r="RZK792" s="24"/>
      <c r="RZL792" s="24"/>
      <c r="RZM792" s="24"/>
      <c r="RZN792" s="24"/>
      <c r="RZO792" s="25"/>
      <c r="RZP792" s="24"/>
      <c r="RZQ792" s="24"/>
      <c r="RZR792" s="24"/>
      <c r="RZS792" s="24"/>
      <c r="RZT792" s="24"/>
      <c r="RZU792" s="24"/>
      <c r="RZV792" s="25"/>
      <c r="RZW792" s="24"/>
      <c r="RZX792" s="24"/>
      <c r="RZY792" s="24"/>
      <c r="RZZ792" s="24"/>
      <c r="SAA792" s="24"/>
      <c r="SAB792" s="24"/>
      <c r="SAC792" s="25"/>
      <c r="SAD792" s="24"/>
      <c r="SAE792" s="24"/>
      <c r="SAF792" s="24"/>
      <c r="SAG792" s="24"/>
      <c r="SAH792" s="24"/>
      <c r="SAI792" s="24"/>
      <c r="SAJ792" s="25"/>
      <c r="SAK792" s="24"/>
      <c r="SAL792" s="24"/>
      <c r="SAM792" s="24"/>
      <c r="SAN792" s="24"/>
      <c r="SAO792" s="24"/>
      <c r="SAP792" s="24"/>
      <c r="SAQ792" s="25"/>
      <c r="SAR792" s="24"/>
      <c r="SAS792" s="24"/>
      <c r="SAT792" s="24"/>
      <c r="SAU792" s="24"/>
      <c r="SAV792" s="24"/>
      <c r="SAW792" s="24"/>
      <c r="SAX792" s="25"/>
      <c r="SAY792" s="24"/>
      <c r="SAZ792" s="24"/>
      <c r="SBA792" s="24"/>
      <c r="SBB792" s="24"/>
      <c r="SBC792" s="24"/>
      <c r="SBD792" s="24"/>
      <c r="SBE792" s="25"/>
      <c r="SBF792" s="24"/>
      <c r="SBG792" s="24"/>
      <c r="SBH792" s="24"/>
      <c r="SBI792" s="24"/>
      <c r="SBJ792" s="24"/>
      <c r="SBK792" s="24"/>
      <c r="SBL792" s="25"/>
      <c r="SBM792" s="24"/>
      <c r="SBN792" s="24"/>
      <c r="SBO792" s="24"/>
      <c r="SBP792" s="24"/>
      <c r="SBQ792" s="24"/>
      <c r="SBR792" s="24"/>
      <c r="SBS792" s="25"/>
      <c r="SBT792" s="24"/>
      <c r="SBU792" s="24"/>
      <c r="SBV792" s="24"/>
      <c r="SBW792" s="24"/>
      <c r="SBX792" s="24"/>
      <c r="SBY792" s="24"/>
      <c r="SBZ792" s="25"/>
      <c r="SCA792" s="24"/>
      <c r="SCB792" s="24"/>
      <c r="SCC792" s="24"/>
      <c r="SCD792" s="24"/>
      <c r="SCE792" s="24"/>
      <c r="SCF792" s="24"/>
      <c r="SCG792" s="25"/>
      <c r="SCH792" s="24"/>
      <c r="SCI792" s="24"/>
      <c r="SCJ792" s="24"/>
      <c r="SCK792" s="24"/>
      <c r="SCL792" s="24"/>
      <c r="SCM792" s="24"/>
      <c r="SCN792" s="25"/>
      <c r="SCO792" s="24"/>
      <c r="SCP792" s="24"/>
      <c r="SCQ792" s="24"/>
      <c r="SCR792" s="24"/>
      <c r="SCS792" s="24"/>
      <c r="SCT792" s="24"/>
      <c r="SCU792" s="25"/>
      <c r="SCV792" s="24"/>
      <c r="SCW792" s="24"/>
      <c r="SCX792" s="24"/>
      <c r="SCY792" s="24"/>
      <c r="SCZ792" s="24"/>
      <c r="SDA792" s="24"/>
      <c r="SDB792" s="25"/>
      <c r="SDC792" s="24"/>
      <c r="SDD792" s="24"/>
      <c r="SDE792" s="24"/>
      <c r="SDF792" s="24"/>
      <c r="SDG792" s="24"/>
      <c r="SDH792" s="24"/>
      <c r="SDI792" s="25"/>
      <c r="SDJ792" s="24"/>
      <c r="SDK792" s="24"/>
      <c r="SDL792" s="24"/>
      <c r="SDM792" s="24"/>
      <c r="SDN792" s="24"/>
      <c r="SDO792" s="24"/>
      <c r="SDP792" s="25"/>
      <c r="SDQ792" s="24"/>
      <c r="SDR792" s="24"/>
      <c r="SDS792" s="24"/>
      <c r="SDT792" s="24"/>
      <c r="SDU792" s="24"/>
      <c r="SDV792" s="24"/>
      <c r="SDW792" s="25"/>
      <c r="SDX792" s="24"/>
      <c r="SDY792" s="24"/>
      <c r="SDZ792" s="24"/>
      <c r="SEA792" s="24"/>
      <c r="SEB792" s="24"/>
      <c r="SEC792" s="24"/>
      <c r="SED792" s="25"/>
      <c r="SEE792" s="24"/>
      <c r="SEF792" s="24"/>
      <c r="SEG792" s="24"/>
      <c r="SEH792" s="24"/>
      <c r="SEI792" s="24"/>
      <c r="SEJ792" s="24"/>
      <c r="SEK792" s="25"/>
      <c r="SEL792" s="24"/>
      <c r="SEM792" s="24"/>
      <c r="SEN792" s="24"/>
      <c r="SEO792" s="24"/>
      <c r="SEP792" s="24"/>
      <c r="SEQ792" s="24"/>
      <c r="SER792" s="25"/>
      <c r="SES792" s="24"/>
      <c r="SET792" s="24"/>
      <c r="SEU792" s="24"/>
      <c r="SEV792" s="24"/>
      <c r="SEW792" s="24"/>
      <c r="SEX792" s="24"/>
      <c r="SEY792" s="25"/>
      <c r="SEZ792" s="24"/>
      <c r="SFA792" s="24"/>
      <c r="SFB792" s="24"/>
      <c r="SFC792" s="24"/>
      <c r="SFD792" s="24"/>
      <c r="SFE792" s="24"/>
      <c r="SFF792" s="25"/>
      <c r="SFG792" s="24"/>
      <c r="SFH792" s="24"/>
      <c r="SFI792" s="24"/>
      <c r="SFJ792" s="24"/>
      <c r="SFK792" s="24"/>
      <c r="SFL792" s="24"/>
      <c r="SFM792" s="25"/>
      <c r="SFN792" s="24"/>
      <c r="SFO792" s="24"/>
      <c r="SFP792" s="24"/>
      <c r="SFQ792" s="24"/>
      <c r="SFR792" s="24"/>
      <c r="SFS792" s="24"/>
      <c r="SFT792" s="25"/>
      <c r="SFU792" s="24"/>
      <c r="SFV792" s="24"/>
      <c r="SFW792" s="24"/>
      <c r="SFX792" s="24"/>
      <c r="SFY792" s="24"/>
      <c r="SFZ792" s="24"/>
      <c r="SGA792" s="25"/>
      <c r="SGB792" s="24"/>
      <c r="SGC792" s="24"/>
      <c r="SGD792" s="24"/>
      <c r="SGE792" s="24"/>
      <c r="SGF792" s="24"/>
      <c r="SGG792" s="24"/>
      <c r="SGH792" s="25"/>
      <c r="SGI792" s="24"/>
      <c r="SGJ792" s="24"/>
      <c r="SGK792" s="24"/>
      <c r="SGL792" s="24"/>
      <c r="SGM792" s="24"/>
      <c r="SGN792" s="24"/>
      <c r="SGO792" s="25"/>
      <c r="SGP792" s="24"/>
      <c r="SGQ792" s="24"/>
      <c r="SGR792" s="24"/>
      <c r="SGS792" s="24"/>
      <c r="SGT792" s="24"/>
      <c r="SGU792" s="24"/>
      <c r="SGV792" s="25"/>
      <c r="SGW792" s="24"/>
      <c r="SGX792" s="24"/>
      <c r="SGY792" s="24"/>
      <c r="SGZ792" s="24"/>
      <c r="SHA792" s="24"/>
      <c r="SHB792" s="24"/>
      <c r="SHC792" s="25"/>
      <c r="SHD792" s="24"/>
      <c r="SHE792" s="24"/>
      <c r="SHF792" s="24"/>
      <c r="SHG792" s="24"/>
      <c r="SHH792" s="24"/>
      <c r="SHI792" s="24"/>
      <c r="SHJ792" s="25"/>
      <c r="SHK792" s="24"/>
      <c r="SHL792" s="24"/>
      <c r="SHM792" s="24"/>
      <c r="SHN792" s="24"/>
      <c r="SHO792" s="24"/>
      <c r="SHP792" s="24"/>
      <c r="SHQ792" s="25"/>
      <c r="SHR792" s="24"/>
      <c r="SHS792" s="24"/>
      <c r="SHT792" s="24"/>
      <c r="SHU792" s="24"/>
      <c r="SHV792" s="24"/>
      <c r="SHW792" s="24"/>
      <c r="SHX792" s="25"/>
      <c r="SHY792" s="24"/>
      <c r="SHZ792" s="24"/>
      <c r="SIA792" s="24"/>
      <c r="SIB792" s="24"/>
      <c r="SIC792" s="24"/>
      <c r="SID792" s="24"/>
      <c r="SIE792" s="25"/>
      <c r="SIF792" s="24"/>
      <c r="SIG792" s="24"/>
      <c r="SIH792" s="24"/>
      <c r="SII792" s="24"/>
      <c r="SIJ792" s="24"/>
      <c r="SIK792" s="24"/>
      <c r="SIL792" s="25"/>
      <c r="SIM792" s="24"/>
      <c r="SIN792" s="24"/>
      <c r="SIO792" s="24"/>
      <c r="SIP792" s="24"/>
      <c r="SIQ792" s="24"/>
      <c r="SIR792" s="24"/>
      <c r="SIS792" s="25"/>
      <c r="SIT792" s="24"/>
      <c r="SIU792" s="24"/>
      <c r="SIV792" s="24"/>
      <c r="SIW792" s="24"/>
      <c r="SIX792" s="24"/>
      <c r="SIY792" s="24"/>
      <c r="SIZ792" s="25"/>
      <c r="SJA792" s="24"/>
      <c r="SJB792" s="24"/>
      <c r="SJC792" s="24"/>
      <c r="SJD792" s="24"/>
      <c r="SJE792" s="24"/>
      <c r="SJF792" s="24"/>
      <c r="SJG792" s="25"/>
      <c r="SJH792" s="24"/>
      <c r="SJI792" s="24"/>
      <c r="SJJ792" s="24"/>
      <c r="SJK792" s="24"/>
      <c r="SJL792" s="24"/>
      <c r="SJM792" s="24"/>
      <c r="SJN792" s="25"/>
      <c r="SJO792" s="24"/>
      <c r="SJP792" s="24"/>
      <c r="SJQ792" s="24"/>
      <c r="SJR792" s="24"/>
      <c r="SJS792" s="24"/>
      <c r="SJT792" s="24"/>
      <c r="SJU792" s="25"/>
      <c r="SJV792" s="24"/>
      <c r="SJW792" s="24"/>
      <c r="SJX792" s="24"/>
      <c r="SJY792" s="24"/>
      <c r="SJZ792" s="24"/>
      <c r="SKA792" s="24"/>
      <c r="SKB792" s="25"/>
      <c r="SKC792" s="24"/>
      <c r="SKD792" s="24"/>
      <c r="SKE792" s="24"/>
      <c r="SKF792" s="24"/>
      <c r="SKG792" s="24"/>
      <c r="SKH792" s="24"/>
      <c r="SKI792" s="25"/>
      <c r="SKJ792" s="24"/>
      <c r="SKK792" s="24"/>
      <c r="SKL792" s="24"/>
      <c r="SKM792" s="24"/>
      <c r="SKN792" s="24"/>
      <c r="SKO792" s="24"/>
      <c r="SKP792" s="25"/>
      <c r="SKQ792" s="24"/>
      <c r="SKR792" s="24"/>
      <c r="SKS792" s="24"/>
      <c r="SKT792" s="24"/>
      <c r="SKU792" s="24"/>
      <c r="SKV792" s="24"/>
      <c r="SKW792" s="25"/>
      <c r="SKX792" s="24"/>
      <c r="SKY792" s="24"/>
      <c r="SKZ792" s="24"/>
      <c r="SLA792" s="24"/>
      <c r="SLB792" s="24"/>
      <c r="SLC792" s="24"/>
      <c r="SLD792" s="25"/>
      <c r="SLE792" s="24"/>
      <c r="SLF792" s="24"/>
      <c r="SLG792" s="24"/>
      <c r="SLH792" s="24"/>
      <c r="SLI792" s="24"/>
      <c r="SLJ792" s="24"/>
      <c r="SLK792" s="25"/>
      <c r="SLL792" s="24"/>
      <c r="SLM792" s="24"/>
      <c r="SLN792" s="24"/>
      <c r="SLO792" s="24"/>
      <c r="SLP792" s="24"/>
      <c r="SLQ792" s="24"/>
      <c r="SLR792" s="25"/>
      <c r="SLS792" s="24"/>
      <c r="SLT792" s="24"/>
      <c r="SLU792" s="24"/>
      <c r="SLV792" s="24"/>
      <c r="SLW792" s="24"/>
      <c r="SLX792" s="24"/>
      <c r="SLY792" s="25"/>
      <c r="SLZ792" s="24"/>
      <c r="SMA792" s="24"/>
      <c r="SMB792" s="24"/>
      <c r="SMC792" s="24"/>
      <c r="SMD792" s="24"/>
      <c r="SME792" s="24"/>
      <c r="SMF792" s="25"/>
      <c r="SMG792" s="24"/>
      <c r="SMH792" s="24"/>
      <c r="SMI792" s="24"/>
      <c r="SMJ792" s="24"/>
      <c r="SMK792" s="24"/>
      <c r="SML792" s="24"/>
      <c r="SMM792" s="25"/>
      <c r="SMN792" s="24"/>
      <c r="SMO792" s="24"/>
      <c r="SMP792" s="24"/>
      <c r="SMQ792" s="24"/>
      <c r="SMR792" s="24"/>
      <c r="SMS792" s="24"/>
      <c r="SMT792" s="25"/>
      <c r="SMU792" s="24"/>
      <c r="SMV792" s="24"/>
      <c r="SMW792" s="24"/>
      <c r="SMX792" s="24"/>
      <c r="SMY792" s="24"/>
      <c r="SMZ792" s="24"/>
      <c r="SNA792" s="25"/>
      <c r="SNB792" s="24"/>
      <c r="SNC792" s="24"/>
      <c r="SND792" s="24"/>
      <c r="SNE792" s="24"/>
      <c r="SNF792" s="24"/>
      <c r="SNG792" s="24"/>
      <c r="SNH792" s="25"/>
      <c r="SNI792" s="24"/>
      <c r="SNJ792" s="24"/>
      <c r="SNK792" s="24"/>
      <c r="SNL792" s="24"/>
      <c r="SNM792" s="24"/>
      <c r="SNN792" s="24"/>
      <c r="SNO792" s="25"/>
      <c r="SNP792" s="24"/>
      <c r="SNQ792" s="24"/>
      <c r="SNR792" s="24"/>
      <c r="SNS792" s="24"/>
      <c r="SNT792" s="24"/>
      <c r="SNU792" s="24"/>
      <c r="SNV792" s="25"/>
      <c r="SNW792" s="24"/>
      <c r="SNX792" s="24"/>
      <c r="SNY792" s="24"/>
      <c r="SNZ792" s="24"/>
      <c r="SOA792" s="24"/>
      <c r="SOB792" s="24"/>
      <c r="SOC792" s="25"/>
      <c r="SOD792" s="24"/>
      <c r="SOE792" s="24"/>
      <c r="SOF792" s="24"/>
      <c r="SOG792" s="24"/>
      <c r="SOH792" s="24"/>
      <c r="SOI792" s="24"/>
      <c r="SOJ792" s="25"/>
      <c r="SOK792" s="24"/>
      <c r="SOL792" s="24"/>
      <c r="SOM792" s="24"/>
      <c r="SON792" s="24"/>
      <c r="SOO792" s="24"/>
      <c r="SOP792" s="24"/>
      <c r="SOQ792" s="25"/>
      <c r="SOR792" s="24"/>
      <c r="SOS792" s="24"/>
      <c r="SOT792" s="24"/>
      <c r="SOU792" s="24"/>
      <c r="SOV792" s="24"/>
      <c r="SOW792" s="24"/>
      <c r="SOX792" s="25"/>
      <c r="SOY792" s="24"/>
      <c r="SOZ792" s="24"/>
      <c r="SPA792" s="24"/>
      <c r="SPB792" s="24"/>
      <c r="SPC792" s="24"/>
      <c r="SPD792" s="24"/>
      <c r="SPE792" s="25"/>
      <c r="SPF792" s="24"/>
      <c r="SPG792" s="24"/>
      <c r="SPH792" s="24"/>
      <c r="SPI792" s="24"/>
      <c r="SPJ792" s="24"/>
      <c r="SPK792" s="24"/>
      <c r="SPL792" s="25"/>
      <c r="SPM792" s="24"/>
      <c r="SPN792" s="24"/>
      <c r="SPO792" s="24"/>
      <c r="SPP792" s="24"/>
      <c r="SPQ792" s="24"/>
      <c r="SPR792" s="24"/>
      <c r="SPS792" s="25"/>
      <c r="SPT792" s="24"/>
      <c r="SPU792" s="24"/>
      <c r="SPV792" s="24"/>
      <c r="SPW792" s="24"/>
      <c r="SPX792" s="24"/>
      <c r="SPY792" s="24"/>
      <c r="SPZ792" s="25"/>
      <c r="SQA792" s="24"/>
      <c r="SQB792" s="24"/>
      <c r="SQC792" s="24"/>
      <c r="SQD792" s="24"/>
      <c r="SQE792" s="24"/>
      <c r="SQF792" s="24"/>
      <c r="SQG792" s="25"/>
      <c r="SQH792" s="24"/>
      <c r="SQI792" s="24"/>
      <c r="SQJ792" s="24"/>
      <c r="SQK792" s="24"/>
      <c r="SQL792" s="24"/>
      <c r="SQM792" s="24"/>
      <c r="SQN792" s="25"/>
      <c r="SQO792" s="24"/>
      <c r="SQP792" s="24"/>
      <c r="SQQ792" s="24"/>
      <c r="SQR792" s="24"/>
      <c r="SQS792" s="24"/>
      <c r="SQT792" s="24"/>
      <c r="SQU792" s="25"/>
      <c r="SQV792" s="24"/>
      <c r="SQW792" s="24"/>
      <c r="SQX792" s="24"/>
      <c r="SQY792" s="24"/>
      <c r="SQZ792" s="24"/>
      <c r="SRA792" s="24"/>
      <c r="SRB792" s="25"/>
      <c r="SRC792" s="24"/>
      <c r="SRD792" s="24"/>
      <c r="SRE792" s="24"/>
      <c r="SRF792" s="24"/>
      <c r="SRG792" s="24"/>
      <c r="SRH792" s="24"/>
      <c r="SRI792" s="25"/>
      <c r="SRJ792" s="24"/>
      <c r="SRK792" s="24"/>
      <c r="SRL792" s="24"/>
      <c r="SRM792" s="24"/>
      <c r="SRN792" s="24"/>
      <c r="SRO792" s="24"/>
      <c r="SRP792" s="25"/>
      <c r="SRQ792" s="24"/>
      <c r="SRR792" s="24"/>
      <c r="SRS792" s="24"/>
      <c r="SRT792" s="24"/>
      <c r="SRU792" s="24"/>
      <c r="SRV792" s="24"/>
      <c r="SRW792" s="25"/>
      <c r="SRX792" s="24"/>
      <c r="SRY792" s="24"/>
      <c r="SRZ792" s="24"/>
      <c r="SSA792" s="24"/>
      <c r="SSB792" s="24"/>
      <c r="SSC792" s="24"/>
      <c r="SSD792" s="25"/>
      <c r="SSE792" s="24"/>
      <c r="SSF792" s="24"/>
      <c r="SSG792" s="24"/>
      <c r="SSH792" s="24"/>
      <c r="SSI792" s="24"/>
      <c r="SSJ792" s="24"/>
      <c r="SSK792" s="25"/>
      <c r="SSL792" s="24"/>
      <c r="SSM792" s="24"/>
      <c r="SSN792" s="24"/>
      <c r="SSO792" s="24"/>
      <c r="SSP792" s="24"/>
      <c r="SSQ792" s="24"/>
      <c r="SSR792" s="25"/>
      <c r="SSS792" s="24"/>
      <c r="SST792" s="24"/>
      <c r="SSU792" s="24"/>
      <c r="SSV792" s="24"/>
      <c r="SSW792" s="24"/>
      <c r="SSX792" s="24"/>
      <c r="SSY792" s="25"/>
      <c r="SSZ792" s="24"/>
      <c r="STA792" s="24"/>
      <c r="STB792" s="24"/>
      <c r="STC792" s="24"/>
      <c r="STD792" s="24"/>
      <c r="STE792" s="24"/>
      <c r="STF792" s="25"/>
      <c r="STG792" s="24"/>
      <c r="STH792" s="24"/>
      <c r="STI792" s="24"/>
      <c r="STJ792" s="24"/>
      <c r="STK792" s="24"/>
      <c r="STL792" s="24"/>
      <c r="STM792" s="25"/>
      <c r="STN792" s="24"/>
      <c r="STO792" s="24"/>
      <c r="STP792" s="24"/>
      <c r="STQ792" s="24"/>
      <c r="STR792" s="24"/>
      <c r="STS792" s="24"/>
      <c r="STT792" s="25"/>
      <c r="STU792" s="24"/>
      <c r="STV792" s="24"/>
      <c r="STW792" s="24"/>
      <c r="STX792" s="24"/>
      <c r="STY792" s="24"/>
      <c r="STZ792" s="24"/>
      <c r="SUA792" s="25"/>
      <c r="SUB792" s="24"/>
      <c r="SUC792" s="24"/>
      <c r="SUD792" s="24"/>
      <c r="SUE792" s="24"/>
      <c r="SUF792" s="24"/>
      <c r="SUG792" s="24"/>
      <c r="SUH792" s="25"/>
      <c r="SUI792" s="24"/>
      <c r="SUJ792" s="24"/>
      <c r="SUK792" s="24"/>
      <c r="SUL792" s="24"/>
      <c r="SUM792" s="24"/>
      <c r="SUN792" s="24"/>
      <c r="SUO792" s="25"/>
      <c r="SUP792" s="24"/>
      <c r="SUQ792" s="24"/>
      <c r="SUR792" s="24"/>
      <c r="SUS792" s="24"/>
      <c r="SUT792" s="24"/>
      <c r="SUU792" s="24"/>
      <c r="SUV792" s="25"/>
      <c r="SUW792" s="24"/>
      <c r="SUX792" s="24"/>
      <c r="SUY792" s="24"/>
      <c r="SUZ792" s="24"/>
      <c r="SVA792" s="24"/>
      <c r="SVB792" s="24"/>
      <c r="SVC792" s="25"/>
      <c r="SVD792" s="24"/>
      <c r="SVE792" s="24"/>
      <c r="SVF792" s="24"/>
      <c r="SVG792" s="24"/>
      <c r="SVH792" s="24"/>
      <c r="SVI792" s="24"/>
      <c r="SVJ792" s="25"/>
      <c r="SVK792" s="24"/>
      <c r="SVL792" s="24"/>
      <c r="SVM792" s="24"/>
      <c r="SVN792" s="24"/>
      <c r="SVO792" s="24"/>
      <c r="SVP792" s="24"/>
      <c r="SVQ792" s="25"/>
      <c r="SVR792" s="24"/>
      <c r="SVS792" s="24"/>
      <c r="SVT792" s="24"/>
      <c r="SVU792" s="24"/>
      <c r="SVV792" s="24"/>
      <c r="SVW792" s="24"/>
      <c r="SVX792" s="25"/>
      <c r="SVY792" s="24"/>
      <c r="SVZ792" s="24"/>
      <c r="SWA792" s="24"/>
      <c r="SWB792" s="24"/>
      <c r="SWC792" s="24"/>
      <c r="SWD792" s="24"/>
      <c r="SWE792" s="25"/>
      <c r="SWF792" s="24"/>
      <c r="SWG792" s="24"/>
      <c r="SWH792" s="24"/>
      <c r="SWI792" s="24"/>
      <c r="SWJ792" s="24"/>
      <c r="SWK792" s="24"/>
      <c r="SWL792" s="25"/>
      <c r="SWM792" s="24"/>
      <c r="SWN792" s="24"/>
      <c r="SWO792" s="24"/>
      <c r="SWP792" s="24"/>
      <c r="SWQ792" s="24"/>
      <c r="SWR792" s="24"/>
      <c r="SWS792" s="25"/>
      <c r="SWT792" s="24"/>
      <c r="SWU792" s="24"/>
      <c r="SWV792" s="24"/>
      <c r="SWW792" s="24"/>
      <c r="SWX792" s="24"/>
      <c r="SWY792" s="24"/>
      <c r="SWZ792" s="25"/>
      <c r="SXA792" s="24"/>
      <c r="SXB792" s="24"/>
      <c r="SXC792" s="24"/>
      <c r="SXD792" s="24"/>
      <c r="SXE792" s="24"/>
      <c r="SXF792" s="24"/>
      <c r="SXG792" s="25"/>
      <c r="SXH792" s="24"/>
      <c r="SXI792" s="24"/>
      <c r="SXJ792" s="24"/>
      <c r="SXK792" s="24"/>
      <c r="SXL792" s="24"/>
      <c r="SXM792" s="24"/>
      <c r="SXN792" s="25"/>
      <c r="SXO792" s="24"/>
      <c r="SXP792" s="24"/>
      <c r="SXQ792" s="24"/>
      <c r="SXR792" s="24"/>
      <c r="SXS792" s="24"/>
      <c r="SXT792" s="24"/>
      <c r="SXU792" s="25"/>
      <c r="SXV792" s="24"/>
      <c r="SXW792" s="24"/>
      <c r="SXX792" s="24"/>
      <c r="SXY792" s="24"/>
      <c r="SXZ792" s="24"/>
      <c r="SYA792" s="24"/>
      <c r="SYB792" s="25"/>
      <c r="SYC792" s="24"/>
      <c r="SYD792" s="24"/>
      <c r="SYE792" s="24"/>
      <c r="SYF792" s="24"/>
      <c r="SYG792" s="24"/>
      <c r="SYH792" s="24"/>
      <c r="SYI792" s="25"/>
      <c r="SYJ792" s="24"/>
      <c r="SYK792" s="24"/>
      <c r="SYL792" s="24"/>
      <c r="SYM792" s="24"/>
      <c r="SYN792" s="24"/>
      <c r="SYO792" s="24"/>
      <c r="SYP792" s="25"/>
      <c r="SYQ792" s="24"/>
      <c r="SYR792" s="24"/>
      <c r="SYS792" s="24"/>
      <c r="SYT792" s="24"/>
      <c r="SYU792" s="24"/>
      <c r="SYV792" s="24"/>
      <c r="SYW792" s="25"/>
      <c r="SYX792" s="24"/>
      <c r="SYY792" s="24"/>
      <c r="SYZ792" s="24"/>
      <c r="SZA792" s="24"/>
      <c r="SZB792" s="24"/>
      <c r="SZC792" s="24"/>
      <c r="SZD792" s="25"/>
      <c r="SZE792" s="24"/>
      <c r="SZF792" s="24"/>
      <c r="SZG792" s="24"/>
      <c r="SZH792" s="24"/>
      <c r="SZI792" s="24"/>
      <c r="SZJ792" s="24"/>
      <c r="SZK792" s="25"/>
      <c r="SZL792" s="24"/>
      <c r="SZM792" s="24"/>
      <c r="SZN792" s="24"/>
      <c r="SZO792" s="24"/>
      <c r="SZP792" s="24"/>
      <c r="SZQ792" s="24"/>
      <c r="SZR792" s="25"/>
      <c r="SZS792" s="24"/>
      <c r="SZT792" s="24"/>
      <c r="SZU792" s="24"/>
      <c r="SZV792" s="24"/>
      <c r="SZW792" s="24"/>
      <c r="SZX792" s="24"/>
      <c r="SZY792" s="25"/>
      <c r="SZZ792" s="24"/>
      <c r="TAA792" s="24"/>
      <c r="TAB792" s="24"/>
      <c r="TAC792" s="24"/>
      <c r="TAD792" s="24"/>
      <c r="TAE792" s="24"/>
      <c r="TAF792" s="25"/>
      <c r="TAG792" s="24"/>
      <c r="TAH792" s="24"/>
      <c r="TAI792" s="24"/>
      <c r="TAJ792" s="24"/>
      <c r="TAK792" s="24"/>
      <c r="TAL792" s="24"/>
      <c r="TAM792" s="25"/>
      <c r="TAN792" s="24"/>
      <c r="TAO792" s="24"/>
      <c r="TAP792" s="24"/>
      <c r="TAQ792" s="24"/>
      <c r="TAR792" s="24"/>
      <c r="TAS792" s="24"/>
      <c r="TAT792" s="25"/>
      <c r="TAU792" s="24"/>
      <c r="TAV792" s="24"/>
      <c r="TAW792" s="24"/>
      <c r="TAX792" s="24"/>
      <c r="TAY792" s="24"/>
      <c r="TAZ792" s="24"/>
      <c r="TBA792" s="25"/>
      <c r="TBB792" s="24"/>
      <c r="TBC792" s="24"/>
      <c r="TBD792" s="24"/>
      <c r="TBE792" s="24"/>
      <c r="TBF792" s="24"/>
      <c r="TBG792" s="24"/>
      <c r="TBH792" s="25"/>
      <c r="TBI792" s="24"/>
      <c r="TBJ792" s="24"/>
      <c r="TBK792" s="24"/>
      <c r="TBL792" s="24"/>
      <c r="TBM792" s="24"/>
      <c r="TBN792" s="24"/>
      <c r="TBO792" s="25"/>
      <c r="TBP792" s="24"/>
      <c r="TBQ792" s="24"/>
      <c r="TBR792" s="24"/>
      <c r="TBS792" s="24"/>
      <c r="TBT792" s="24"/>
      <c r="TBU792" s="24"/>
      <c r="TBV792" s="25"/>
      <c r="TBW792" s="24"/>
      <c r="TBX792" s="24"/>
      <c r="TBY792" s="24"/>
      <c r="TBZ792" s="24"/>
      <c r="TCA792" s="24"/>
      <c r="TCB792" s="24"/>
      <c r="TCC792" s="25"/>
      <c r="TCD792" s="24"/>
      <c r="TCE792" s="24"/>
      <c r="TCF792" s="24"/>
      <c r="TCG792" s="24"/>
      <c r="TCH792" s="24"/>
      <c r="TCI792" s="24"/>
      <c r="TCJ792" s="25"/>
      <c r="TCK792" s="24"/>
      <c r="TCL792" s="24"/>
      <c r="TCM792" s="24"/>
      <c r="TCN792" s="24"/>
      <c r="TCO792" s="24"/>
      <c r="TCP792" s="24"/>
      <c r="TCQ792" s="25"/>
      <c r="TCR792" s="24"/>
      <c r="TCS792" s="24"/>
      <c r="TCT792" s="24"/>
      <c r="TCU792" s="24"/>
      <c r="TCV792" s="24"/>
      <c r="TCW792" s="24"/>
      <c r="TCX792" s="25"/>
      <c r="TCY792" s="24"/>
      <c r="TCZ792" s="24"/>
      <c r="TDA792" s="24"/>
      <c r="TDB792" s="24"/>
      <c r="TDC792" s="24"/>
      <c r="TDD792" s="24"/>
      <c r="TDE792" s="25"/>
      <c r="TDF792" s="24"/>
      <c r="TDG792" s="24"/>
      <c r="TDH792" s="24"/>
      <c r="TDI792" s="24"/>
      <c r="TDJ792" s="24"/>
      <c r="TDK792" s="24"/>
      <c r="TDL792" s="25"/>
      <c r="TDM792" s="24"/>
      <c r="TDN792" s="24"/>
      <c r="TDO792" s="24"/>
      <c r="TDP792" s="24"/>
      <c r="TDQ792" s="24"/>
      <c r="TDR792" s="24"/>
      <c r="TDS792" s="25"/>
      <c r="TDT792" s="24"/>
      <c r="TDU792" s="24"/>
      <c r="TDV792" s="24"/>
      <c r="TDW792" s="24"/>
      <c r="TDX792" s="24"/>
      <c r="TDY792" s="24"/>
      <c r="TDZ792" s="25"/>
      <c r="TEA792" s="24"/>
      <c r="TEB792" s="24"/>
      <c r="TEC792" s="24"/>
      <c r="TED792" s="24"/>
      <c r="TEE792" s="24"/>
      <c r="TEF792" s="24"/>
      <c r="TEG792" s="25"/>
      <c r="TEH792" s="24"/>
      <c r="TEI792" s="24"/>
      <c r="TEJ792" s="24"/>
      <c r="TEK792" s="24"/>
      <c r="TEL792" s="24"/>
      <c r="TEM792" s="24"/>
      <c r="TEN792" s="25"/>
      <c r="TEO792" s="24"/>
      <c r="TEP792" s="24"/>
      <c r="TEQ792" s="24"/>
      <c r="TER792" s="24"/>
      <c r="TES792" s="24"/>
      <c r="TET792" s="24"/>
      <c r="TEU792" s="25"/>
      <c r="TEV792" s="24"/>
      <c r="TEW792" s="24"/>
      <c r="TEX792" s="24"/>
      <c r="TEY792" s="24"/>
      <c r="TEZ792" s="24"/>
      <c r="TFA792" s="24"/>
      <c r="TFB792" s="25"/>
      <c r="TFC792" s="24"/>
      <c r="TFD792" s="24"/>
      <c r="TFE792" s="24"/>
      <c r="TFF792" s="24"/>
      <c r="TFG792" s="24"/>
      <c r="TFH792" s="24"/>
      <c r="TFI792" s="25"/>
      <c r="TFJ792" s="24"/>
      <c r="TFK792" s="24"/>
      <c r="TFL792" s="24"/>
      <c r="TFM792" s="24"/>
      <c r="TFN792" s="24"/>
      <c r="TFO792" s="24"/>
      <c r="TFP792" s="25"/>
      <c r="TFQ792" s="24"/>
      <c r="TFR792" s="24"/>
      <c r="TFS792" s="24"/>
      <c r="TFT792" s="24"/>
      <c r="TFU792" s="24"/>
      <c r="TFV792" s="24"/>
      <c r="TFW792" s="25"/>
      <c r="TFX792" s="24"/>
      <c r="TFY792" s="24"/>
      <c r="TFZ792" s="24"/>
      <c r="TGA792" s="24"/>
      <c r="TGB792" s="24"/>
      <c r="TGC792" s="24"/>
      <c r="TGD792" s="25"/>
      <c r="TGE792" s="24"/>
      <c r="TGF792" s="24"/>
      <c r="TGG792" s="24"/>
      <c r="TGH792" s="24"/>
      <c r="TGI792" s="24"/>
      <c r="TGJ792" s="24"/>
      <c r="TGK792" s="25"/>
      <c r="TGL792" s="24"/>
      <c r="TGM792" s="24"/>
      <c r="TGN792" s="24"/>
      <c r="TGO792" s="24"/>
      <c r="TGP792" s="24"/>
      <c r="TGQ792" s="24"/>
      <c r="TGR792" s="25"/>
      <c r="TGS792" s="24"/>
      <c r="TGT792" s="24"/>
      <c r="TGU792" s="24"/>
      <c r="TGV792" s="24"/>
      <c r="TGW792" s="24"/>
      <c r="TGX792" s="24"/>
      <c r="TGY792" s="25"/>
      <c r="TGZ792" s="24"/>
      <c r="THA792" s="24"/>
      <c r="THB792" s="24"/>
      <c r="THC792" s="24"/>
      <c r="THD792" s="24"/>
      <c r="THE792" s="24"/>
      <c r="THF792" s="25"/>
      <c r="THG792" s="24"/>
      <c r="THH792" s="24"/>
      <c r="THI792" s="24"/>
      <c r="THJ792" s="24"/>
      <c r="THK792" s="24"/>
      <c r="THL792" s="24"/>
      <c r="THM792" s="25"/>
      <c r="THN792" s="24"/>
      <c r="THO792" s="24"/>
      <c r="THP792" s="24"/>
      <c r="THQ792" s="24"/>
      <c r="THR792" s="24"/>
      <c r="THS792" s="24"/>
      <c r="THT792" s="25"/>
      <c r="THU792" s="24"/>
      <c r="THV792" s="24"/>
      <c r="THW792" s="24"/>
      <c r="THX792" s="24"/>
      <c r="THY792" s="24"/>
      <c r="THZ792" s="24"/>
      <c r="TIA792" s="25"/>
      <c r="TIB792" s="24"/>
      <c r="TIC792" s="24"/>
      <c r="TID792" s="24"/>
      <c r="TIE792" s="24"/>
      <c r="TIF792" s="24"/>
      <c r="TIG792" s="24"/>
      <c r="TIH792" s="25"/>
      <c r="TII792" s="24"/>
      <c r="TIJ792" s="24"/>
      <c r="TIK792" s="24"/>
      <c r="TIL792" s="24"/>
      <c r="TIM792" s="24"/>
      <c r="TIN792" s="24"/>
      <c r="TIO792" s="25"/>
      <c r="TIP792" s="24"/>
      <c r="TIQ792" s="24"/>
      <c r="TIR792" s="24"/>
      <c r="TIS792" s="24"/>
      <c r="TIT792" s="24"/>
      <c r="TIU792" s="24"/>
      <c r="TIV792" s="25"/>
      <c r="TIW792" s="24"/>
      <c r="TIX792" s="24"/>
      <c r="TIY792" s="24"/>
      <c r="TIZ792" s="24"/>
      <c r="TJA792" s="24"/>
      <c r="TJB792" s="24"/>
      <c r="TJC792" s="25"/>
      <c r="TJD792" s="24"/>
      <c r="TJE792" s="24"/>
      <c r="TJF792" s="24"/>
      <c r="TJG792" s="24"/>
      <c r="TJH792" s="24"/>
      <c r="TJI792" s="24"/>
      <c r="TJJ792" s="25"/>
      <c r="TJK792" s="24"/>
      <c r="TJL792" s="24"/>
      <c r="TJM792" s="24"/>
      <c r="TJN792" s="24"/>
      <c r="TJO792" s="24"/>
      <c r="TJP792" s="24"/>
      <c r="TJQ792" s="25"/>
      <c r="TJR792" s="24"/>
      <c r="TJS792" s="24"/>
      <c r="TJT792" s="24"/>
      <c r="TJU792" s="24"/>
      <c r="TJV792" s="24"/>
      <c r="TJW792" s="24"/>
      <c r="TJX792" s="25"/>
      <c r="TJY792" s="24"/>
      <c r="TJZ792" s="24"/>
      <c r="TKA792" s="24"/>
      <c r="TKB792" s="24"/>
      <c r="TKC792" s="24"/>
      <c r="TKD792" s="24"/>
      <c r="TKE792" s="25"/>
      <c r="TKF792" s="24"/>
      <c r="TKG792" s="24"/>
      <c r="TKH792" s="24"/>
      <c r="TKI792" s="24"/>
      <c r="TKJ792" s="24"/>
      <c r="TKK792" s="24"/>
      <c r="TKL792" s="25"/>
      <c r="TKM792" s="24"/>
      <c r="TKN792" s="24"/>
      <c r="TKO792" s="24"/>
      <c r="TKP792" s="24"/>
      <c r="TKQ792" s="24"/>
      <c r="TKR792" s="24"/>
      <c r="TKS792" s="25"/>
      <c r="TKT792" s="24"/>
      <c r="TKU792" s="24"/>
      <c r="TKV792" s="24"/>
      <c r="TKW792" s="24"/>
      <c r="TKX792" s="24"/>
      <c r="TKY792" s="24"/>
      <c r="TKZ792" s="25"/>
      <c r="TLA792" s="24"/>
      <c r="TLB792" s="24"/>
      <c r="TLC792" s="24"/>
      <c r="TLD792" s="24"/>
      <c r="TLE792" s="24"/>
      <c r="TLF792" s="24"/>
      <c r="TLG792" s="25"/>
      <c r="TLH792" s="24"/>
      <c r="TLI792" s="24"/>
      <c r="TLJ792" s="24"/>
      <c r="TLK792" s="24"/>
      <c r="TLL792" s="24"/>
      <c r="TLM792" s="24"/>
      <c r="TLN792" s="25"/>
      <c r="TLO792" s="24"/>
      <c r="TLP792" s="24"/>
      <c r="TLQ792" s="24"/>
      <c r="TLR792" s="24"/>
      <c r="TLS792" s="24"/>
      <c r="TLT792" s="24"/>
      <c r="TLU792" s="25"/>
      <c r="TLV792" s="24"/>
      <c r="TLW792" s="24"/>
      <c r="TLX792" s="24"/>
      <c r="TLY792" s="24"/>
      <c r="TLZ792" s="24"/>
      <c r="TMA792" s="24"/>
      <c r="TMB792" s="25"/>
      <c r="TMC792" s="24"/>
      <c r="TMD792" s="24"/>
      <c r="TME792" s="24"/>
      <c r="TMF792" s="24"/>
      <c r="TMG792" s="24"/>
      <c r="TMH792" s="24"/>
      <c r="TMI792" s="25"/>
      <c r="TMJ792" s="24"/>
      <c r="TMK792" s="24"/>
      <c r="TML792" s="24"/>
      <c r="TMM792" s="24"/>
      <c r="TMN792" s="24"/>
      <c r="TMO792" s="24"/>
      <c r="TMP792" s="25"/>
      <c r="TMQ792" s="24"/>
      <c r="TMR792" s="24"/>
      <c r="TMS792" s="24"/>
      <c r="TMT792" s="24"/>
      <c r="TMU792" s="24"/>
      <c r="TMV792" s="24"/>
      <c r="TMW792" s="25"/>
      <c r="TMX792" s="24"/>
      <c r="TMY792" s="24"/>
      <c r="TMZ792" s="24"/>
      <c r="TNA792" s="24"/>
      <c r="TNB792" s="24"/>
      <c r="TNC792" s="24"/>
      <c r="TND792" s="25"/>
      <c r="TNE792" s="24"/>
      <c r="TNF792" s="24"/>
      <c r="TNG792" s="24"/>
      <c r="TNH792" s="24"/>
      <c r="TNI792" s="24"/>
      <c r="TNJ792" s="24"/>
      <c r="TNK792" s="25"/>
      <c r="TNL792" s="24"/>
      <c r="TNM792" s="24"/>
      <c r="TNN792" s="24"/>
      <c r="TNO792" s="24"/>
      <c r="TNP792" s="24"/>
      <c r="TNQ792" s="24"/>
      <c r="TNR792" s="25"/>
      <c r="TNS792" s="24"/>
      <c r="TNT792" s="24"/>
      <c r="TNU792" s="24"/>
      <c r="TNV792" s="24"/>
      <c r="TNW792" s="24"/>
      <c r="TNX792" s="24"/>
      <c r="TNY792" s="25"/>
      <c r="TNZ792" s="24"/>
      <c r="TOA792" s="24"/>
      <c r="TOB792" s="24"/>
      <c r="TOC792" s="24"/>
      <c r="TOD792" s="24"/>
      <c r="TOE792" s="24"/>
      <c r="TOF792" s="25"/>
      <c r="TOG792" s="24"/>
      <c r="TOH792" s="24"/>
      <c r="TOI792" s="24"/>
      <c r="TOJ792" s="24"/>
      <c r="TOK792" s="24"/>
      <c r="TOL792" s="24"/>
      <c r="TOM792" s="25"/>
      <c r="TON792" s="24"/>
      <c r="TOO792" s="24"/>
      <c r="TOP792" s="24"/>
      <c r="TOQ792" s="24"/>
      <c r="TOR792" s="24"/>
      <c r="TOS792" s="24"/>
      <c r="TOT792" s="25"/>
      <c r="TOU792" s="24"/>
      <c r="TOV792" s="24"/>
      <c r="TOW792" s="24"/>
      <c r="TOX792" s="24"/>
      <c r="TOY792" s="24"/>
      <c r="TOZ792" s="24"/>
      <c r="TPA792" s="25"/>
      <c r="TPB792" s="24"/>
      <c r="TPC792" s="24"/>
      <c r="TPD792" s="24"/>
      <c r="TPE792" s="24"/>
      <c r="TPF792" s="24"/>
      <c r="TPG792" s="24"/>
      <c r="TPH792" s="25"/>
      <c r="TPI792" s="24"/>
      <c r="TPJ792" s="24"/>
      <c r="TPK792" s="24"/>
      <c r="TPL792" s="24"/>
      <c r="TPM792" s="24"/>
      <c r="TPN792" s="24"/>
      <c r="TPO792" s="25"/>
      <c r="TPP792" s="24"/>
      <c r="TPQ792" s="24"/>
      <c r="TPR792" s="24"/>
      <c r="TPS792" s="24"/>
      <c r="TPT792" s="24"/>
      <c r="TPU792" s="24"/>
      <c r="TPV792" s="25"/>
      <c r="TPW792" s="24"/>
      <c r="TPX792" s="24"/>
      <c r="TPY792" s="24"/>
      <c r="TPZ792" s="24"/>
      <c r="TQA792" s="24"/>
      <c r="TQB792" s="24"/>
      <c r="TQC792" s="25"/>
      <c r="TQD792" s="24"/>
      <c r="TQE792" s="24"/>
      <c r="TQF792" s="24"/>
      <c r="TQG792" s="24"/>
      <c r="TQH792" s="24"/>
      <c r="TQI792" s="24"/>
      <c r="TQJ792" s="25"/>
      <c r="TQK792" s="24"/>
      <c r="TQL792" s="24"/>
      <c r="TQM792" s="24"/>
      <c r="TQN792" s="24"/>
      <c r="TQO792" s="24"/>
      <c r="TQP792" s="24"/>
      <c r="TQQ792" s="25"/>
      <c r="TQR792" s="24"/>
      <c r="TQS792" s="24"/>
      <c r="TQT792" s="24"/>
      <c r="TQU792" s="24"/>
      <c r="TQV792" s="24"/>
      <c r="TQW792" s="24"/>
      <c r="TQX792" s="25"/>
      <c r="TQY792" s="24"/>
      <c r="TQZ792" s="24"/>
      <c r="TRA792" s="24"/>
      <c r="TRB792" s="24"/>
      <c r="TRC792" s="24"/>
      <c r="TRD792" s="24"/>
      <c r="TRE792" s="25"/>
      <c r="TRF792" s="24"/>
      <c r="TRG792" s="24"/>
      <c r="TRH792" s="24"/>
      <c r="TRI792" s="24"/>
      <c r="TRJ792" s="24"/>
      <c r="TRK792" s="24"/>
      <c r="TRL792" s="25"/>
      <c r="TRM792" s="24"/>
      <c r="TRN792" s="24"/>
      <c r="TRO792" s="24"/>
      <c r="TRP792" s="24"/>
      <c r="TRQ792" s="24"/>
      <c r="TRR792" s="24"/>
      <c r="TRS792" s="25"/>
      <c r="TRT792" s="24"/>
      <c r="TRU792" s="24"/>
      <c r="TRV792" s="24"/>
      <c r="TRW792" s="24"/>
      <c r="TRX792" s="24"/>
      <c r="TRY792" s="24"/>
      <c r="TRZ792" s="25"/>
      <c r="TSA792" s="24"/>
      <c r="TSB792" s="24"/>
      <c r="TSC792" s="24"/>
      <c r="TSD792" s="24"/>
      <c r="TSE792" s="24"/>
      <c r="TSF792" s="24"/>
      <c r="TSG792" s="25"/>
      <c r="TSH792" s="24"/>
      <c r="TSI792" s="24"/>
      <c r="TSJ792" s="24"/>
      <c r="TSK792" s="24"/>
      <c r="TSL792" s="24"/>
      <c r="TSM792" s="24"/>
      <c r="TSN792" s="25"/>
      <c r="TSO792" s="24"/>
      <c r="TSP792" s="24"/>
      <c r="TSQ792" s="24"/>
      <c r="TSR792" s="24"/>
      <c r="TSS792" s="24"/>
      <c r="TST792" s="24"/>
      <c r="TSU792" s="25"/>
      <c r="TSV792" s="24"/>
      <c r="TSW792" s="24"/>
      <c r="TSX792" s="24"/>
      <c r="TSY792" s="24"/>
      <c r="TSZ792" s="24"/>
      <c r="TTA792" s="24"/>
      <c r="TTB792" s="25"/>
      <c r="TTC792" s="24"/>
      <c r="TTD792" s="24"/>
      <c r="TTE792" s="24"/>
      <c r="TTF792" s="24"/>
      <c r="TTG792" s="24"/>
      <c r="TTH792" s="24"/>
      <c r="TTI792" s="25"/>
      <c r="TTJ792" s="24"/>
      <c r="TTK792" s="24"/>
      <c r="TTL792" s="24"/>
      <c r="TTM792" s="24"/>
      <c r="TTN792" s="24"/>
      <c r="TTO792" s="24"/>
      <c r="TTP792" s="25"/>
      <c r="TTQ792" s="24"/>
      <c r="TTR792" s="24"/>
      <c r="TTS792" s="24"/>
      <c r="TTT792" s="24"/>
      <c r="TTU792" s="24"/>
      <c r="TTV792" s="24"/>
      <c r="TTW792" s="25"/>
      <c r="TTX792" s="24"/>
      <c r="TTY792" s="24"/>
      <c r="TTZ792" s="24"/>
      <c r="TUA792" s="24"/>
      <c r="TUB792" s="24"/>
      <c r="TUC792" s="24"/>
      <c r="TUD792" s="25"/>
      <c r="TUE792" s="24"/>
      <c r="TUF792" s="24"/>
      <c r="TUG792" s="24"/>
      <c r="TUH792" s="24"/>
      <c r="TUI792" s="24"/>
      <c r="TUJ792" s="24"/>
      <c r="TUK792" s="25"/>
      <c r="TUL792" s="24"/>
      <c r="TUM792" s="24"/>
      <c r="TUN792" s="24"/>
      <c r="TUO792" s="24"/>
      <c r="TUP792" s="24"/>
      <c r="TUQ792" s="24"/>
      <c r="TUR792" s="25"/>
      <c r="TUS792" s="24"/>
      <c r="TUT792" s="24"/>
      <c r="TUU792" s="24"/>
      <c r="TUV792" s="24"/>
      <c r="TUW792" s="24"/>
      <c r="TUX792" s="24"/>
      <c r="TUY792" s="25"/>
      <c r="TUZ792" s="24"/>
      <c r="TVA792" s="24"/>
      <c r="TVB792" s="24"/>
      <c r="TVC792" s="24"/>
      <c r="TVD792" s="24"/>
      <c r="TVE792" s="24"/>
      <c r="TVF792" s="25"/>
      <c r="TVG792" s="24"/>
      <c r="TVH792" s="24"/>
      <c r="TVI792" s="24"/>
      <c r="TVJ792" s="24"/>
      <c r="TVK792" s="24"/>
      <c r="TVL792" s="24"/>
      <c r="TVM792" s="25"/>
      <c r="TVN792" s="24"/>
      <c r="TVO792" s="24"/>
      <c r="TVP792" s="24"/>
      <c r="TVQ792" s="24"/>
      <c r="TVR792" s="24"/>
      <c r="TVS792" s="24"/>
      <c r="TVT792" s="25"/>
      <c r="TVU792" s="24"/>
      <c r="TVV792" s="24"/>
      <c r="TVW792" s="24"/>
      <c r="TVX792" s="24"/>
      <c r="TVY792" s="24"/>
      <c r="TVZ792" s="24"/>
      <c r="TWA792" s="25"/>
      <c r="TWB792" s="24"/>
      <c r="TWC792" s="24"/>
      <c r="TWD792" s="24"/>
      <c r="TWE792" s="24"/>
      <c r="TWF792" s="24"/>
      <c r="TWG792" s="24"/>
      <c r="TWH792" s="25"/>
      <c r="TWI792" s="24"/>
      <c r="TWJ792" s="24"/>
      <c r="TWK792" s="24"/>
      <c r="TWL792" s="24"/>
      <c r="TWM792" s="24"/>
      <c r="TWN792" s="24"/>
      <c r="TWO792" s="25"/>
      <c r="TWP792" s="24"/>
      <c r="TWQ792" s="24"/>
      <c r="TWR792" s="24"/>
      <c r="TWS792" s="24"/>
      <c r="TWT792" s="24"/>
      <c r="TWU792" s="24"/>
      <c r="TWV792" s="25"/>
      <c r="TWW792" s="24"/>
      <c r="TWX792" s="24"/>
      <c r="TWY792" s="24"/>
      <c r="TWZ792" s="24"/>
      <c r="TXA792" s="24"/>
      <c r="TXB792" s="24"/>
      <c r="TXC792" s="25"/>
      <c r="TXD792" s="24"/>
      <c r="TXE792" s="24"/>
      <c r="TXF792" s="24"/>
      <c r="TXG792" s="24"/>
      <c r="TXH792" s="24"/>
      <c r="TXI792" s="24"/>
      <c r="TXJ792" s="25"/>
      <c r="TXK792" s="24"/>
      <c r="TXL792" s="24"/>
      <c r="TXM792" s="24"/>
      <c r="TXN792" s="24"/>
      <c r="TXO792" s="24"/>
      <c r="TXP792" s="24"/>
      <c r="TXQ792" s="25"/>
      <c r="TXR792" s="24"/>
      <c r="TXS792" s="24"/>
      <c r="TXT792" s="24"/>
      <c r="TXU792" s="24"/>
      <c r="TXV792" s="24"/>
      <c r="TXW792" s="24"/>
      <c r="TXX792" s="25"/>
      <c r="TXY792" s="24"/>
      <c r="TXZ792" s="24"/>
      <c r="TYA792" s="24"/>
      <c r="TYB792" s="24"/>
      <c r="TYC792" s="24"/>
      <c r="TYD792" s="24"/>
      <c r="TYE792" s="25"/>
      <c r="TYF792" s="24"/>
      <c r="TYG792" s="24"/>
      <c r="TYH792" s="24"/>
      <c r="TYI792" s="24"/>
      <c r="TYJ792" s="24"/>
      <c r="TYK792" s="24"/>
      <c r="TYL792" s="25"/>
      <c r="TYM792" s="24"/>
      <c r="TYN792" s="24"/>
      <c r="TYO792" s="24"/>
      <c r="TYP792" s="24"/>
      <c r="TYQ792" s="24"/>
      <c r="TYR792" s="24"/>
      <c r="TYS792" s="25"/>
      <c r="TYT792" s="24"/>
      <c r="TYU792" s="24"/>
      <c r="TYV792" s="24"/>
      <c r="TYW792" s="24"/>
      <c r="TYX792" s="24"/>
      <c r="TYY792" s="24"/>
      <c r="TYZ792" s="25"/>
      <c r="TZA792" s="24"/>
      <c r="TZB792" s="24"/>
      <c r="TZC792" s="24"/>
      <c r="TZD792" s="24"/>
      <c r="TZE792" s="24"/>
      <c r="TZF792" s="24"/>
      <c r="TZG792" s="25"/>
      <c r="TZH792" s="24"/>
      <c r="TZI792" s="24"/>
      <c r="TZJ792" s="24"/>
      <c r="TZK792" s="24"/>
      <c r="TZL792" s="24"/>
      <c r="TZM792" s="24"/>
      <c r="TZN792" s="25"/>
      <c r="TZO792" s="24"/>
      <c r="TZP792" s="24"/>
      <c r="TZQ792" s="24"/>
      <c r="TZR792" s="24"/>
      <c r="TZS792" s="24"/>
      <c r="TZT792" s="24"/>
      <c r="TZU792" s="25"/>
      <c r="TZV792" s="24"/>
      <c r="TZW792" s="24"/>
      <c r="TZX792" s="24"/>
      <c r="TZY792" s="24"/>
      <c r="TZZ792" s="24"/>
      <c r="UAA792" s="24"/>
      <c r="UAB792" s="25"/>
      <c r="UAC792" s="24"/>
      <c r="UAD792" s="24"/>
      <c r="UAE792" s="24"/>
      <c r="UAF792" s="24"/>
      <c r="UAG792" s="24"/>
      <c r="UAH792" s="24"/>
      <c r="UAI792" s="25"/>
      <c r="UAJ792" s="24"/>
      <c r="UAK792" s="24"/>
      <c r="UAL792" s="24"/>
      <c r="UAM792" s="24"/>
      <c r="UAN792" s="24"/>
      <c r="UAO792" s="24"/>
      <c r="UAP792" s="25"/>
      <c r="UAQ792" s="24"/>
      <c r="UAR792" s="24"/>
      <c r="UAS792" s="24"/>
      <c r="UAT792" s="24"/>
      <c r="UAU792" s="24"/>
      <c r="UAV792" s="24"/>
      <c r="UAW792" s="25"/>
      <c r="UAX792" s="24"/>
      <c r="UAY792" s="24"/>
      <c r="UAZ792" s="24"/>
      <c r="UBA792" s="24"/>
      <c r="UBB792" s="24"/>
      <c r="UBC792" s="24"/>
      <c r="UBD792" s="25"/>
      <c r="UBE792" s="24"/>
      <c r="UBF792" s="24"/>
      <c r="UBG792" s="24"/>
      <c r="UBH792" s="24"/>
      <c r="UBI792" s="24"/>
      <c r="UBJ792" s="24"/>
      <c r="UBK792" s="25"/>
      <c r="UBL792" s="24"/>
      <c r="UBM792" s="24"/>
      <c r="UBN792" s="24"/>
      <c r="UBO792" s="24"/>
      <c r="UBP792" s="24"/>
      <c r="UBQ792" s="24"/>
      <c r="UBR792" s="25"/>
      <c r="UBS792" s="24"/>
      <c r="UBT792" s="24"/>
      <c r="UBU792" s="24"/>
      <c r="UBV792" s="24"/>
      <c r="UBW792" s="24"/>
      <c r="UBX792" s="24"/>
      <c r="UBY792" s="25"/>
      <c r="UBZ792" s="24"/>
      <c r="UCA792" s="24"/>
      <c r="UCB792" s="24"/>
      <c r="UCC792" s="24"/>
      <c r="UCD792" s="24"/>
      <c r="UCE792" s="24"/>
      <c r="UCF792" s="25"/>
      <c r="UCG792" s="24"/>
      <c r="UCH792" s="24"/>
      <c r="UCI792" s="24"/>
      <c r="UCJ792" s="24"/>
      <c r="UCK792" s="24"/>
      <c r="UCL792" s="24"/>
      <c r="UCM792" s="25"/>
      <c r="UCN792" s="24"/>
      <c r="UCO792" s="24"/>
      <c r="UCP792" s="24"/>
      <c r="UCQ792" s="24"/>
      <c r="UCR792" s="24"/>
      <c r="UCS792" s="24"/>
      <c r="UCT792" s="25"/>
      <c r="UCU792" s="24"/>
      <c r="UCV792" s="24"/>
      <c r="UCW792" s="24"/>
      <c r="UCX792" s="24"/>
      <c r="UCY792" s="24"/>
      <c r="UCZ792" s="24"/>
      <c r="UDA792" s="25"/>
      <c r="UDB792" s="24"/>
      <c r="UDC792" s="24"/>
      <c r="UDD792" s="24"/>
      <c r="UDE792" s="24"/>
      <c r="UDF792" s="24"/>
      <c r="UDG792" s="24"/>
      <c r="UDH792" s="25"/>
      <c r="UDI792" s="24"/>
      <c r="UDJ792" s="24"/>
      <c r="UDK792" s="24"/>
      <c r="UDL792" s="24"/>
      <c r="UDM792" s="24"/>
      <c r="UDN792" s="24"/>
      <c r="UDO792" s="25"/>
      <c r="UDP792" s="24"/>
      <c r="UDQ792" s="24"/>
      <c r="UDR792" s="24"/>
      <c r="UDS792" s="24"/>
      <c r="UDT792" s="24"/>
      <c r="UDU792" s="24"/>
      <c r="UDV792" s="25"/>
      <c r="UDW792" s="24"/>
      <c r="UDX792" s="24"/>
      <c r="UDY792" s="24"/>
      <c r="UDZ792" s="24"/>
      <c r="UEA792" s="24"/>
      <c r="UEB792" s="24"/>
      <c r="UEC792" s="25"/>
      <c r="UED792" s="24"/>
      <c r="UEE792" s="24"/>
      <c r="UEF792" s="24"/>
      <c r="UEG792" s="24"/>
      <c r="UEH792" s="24"/>
      <c r="UEI792" s="24"/>
      <c r="UEJ792" s="25"/>
      <c r="UEK792" s="24"/>
      <c r="UEL792" s="24"/>
      <c r="UEM792" s="24"/>
      <c r="UEN792" s="24"/>
      <c r="UEO792" s="24"/>
      <c r="UEP792" s="24"/>
      <c r="UEQ792" s="25"/>
      <c r="UER792" s="24"/>
      <c r="UES792" s="24"/>
      <c r="UET792" s="24"/>
      <c r="UEU792" s="24"/>
      <c r="UEV792" s="24"/>
      <c r="UEW792" s="24"/>
      <c r="UEX792" s="25"/>
      <c r="UEY792" s="24"/>
      <c r="UEZ792" s="24"/>
      <c r="UFA792" s="24"/>
      <c r="UFB792" s="24"/>
      <c r="UFC792" s="24"/>
      <c r="UFD792" s="24"/>
      <c r="UFE792" s="25"/>
      <c r="UFF792" s="24"/>
      <c r="UFG792" s="24"/>
      <c r="UFH792" s="24"/>
      <c r="UFI792" s="24"/>
      <c r="UFJ792" s="24"/>
      <c r="UFK792" s="24"/>
      <c r="UFL792" s="25"/>
      <c r="UFM792" s="24"/>
      <c r="UFN792" s="24"/>
      <c r="UFO792" s="24"/>
      <c r="UFP792" s="24"/>
      <c r="UFQ792" s="24"/>
      <c r="UFR792" s="24"/>
      <c r="UFS792" s="25"/>
      <c r="UFT792" s="24"/>
      <c r="UFU792" s="24"/>
      <c r="UFV792" s="24"/>
      <c r="UFW792" s="24"/>
      <c r="UFX792" s="24"/>
      <c r="UFY792" s="24"/>
      <c r="UFZ792" s="25"/>
      <c r="UGA792" s="24"/>
      <c r="UGB792" s="24"/>
      <c r="UGC792" s="24"/>
      <c r="UGD792" s="24"/>
      <c r="UGE792" s="24"/>
      <c r="UGF792" s="24"/>
      <c r="UGG792" s="25"/>
      <c r="UGH792" s="24"/>
      <c r="UGI792" s="24"/>
      <c r="UGJ792" s="24"/>
      <c r="UGK792" s="24"/>
      <c r="UGL792" s="24"/>
      <c r="UGM792" s="24"/>
      <c r="UGN792" s="25"/>
      <c r="UGO792" s="24"/>
      <c r="UGP792" s="24"/>
      <c r="UGQ792" s="24"/>
      <c r="UGR792" s="24"/>
      <c r="UGS792" s="24"/>
      <c r="UGT792" s="24"/>
      <c r="UGU792" s="25"/>
      <c r="UGV792" s="24"/>
      <c r="UGW792" s="24"/>
      <c r="UGX792" s="24"/>
      <c r="UGY792" s="24"/>
      <c r="UGZ792" s="24"/>
      <c r="UHA792" s="24"/>
      <c r="UHB792" s="25"/>
      <c r="UHC792" s="24"/>
      <c r="UHD792" s="24"/>
      <c r="UHE792" s="24"/>
      <c r="UHF792" s="24"/>
      <c r="UHG792" s="24"/>
      <c r="UHH792" s="24"/>
      <c r="UHI792" s="25"/>
      <c r="UHJ792" s="24"/>
      <c r="UHK792" s="24"/>
      <c r="UHL792" s="24"/>
      <c r="UHM792" s="24"/>
      <c r="UHN792" s="24"/>
      <c r="UHO792" s="24"/>
      <c r="UHP792" s="25"/>
      <c r="UHQ792" s="24"/>
      <c r="UHR792" s="24"/>
      <c r="UHS792" s="24"/>
      <c r="UHT792" s="24"/>
      <c r="UHU792" s="24"/>
      <c r="UHV792" s="24"/>
      <c r="UHW792" s="25"/>
      <c r="UHX792" s="24"/>
      <c r="UHY792" s="24"/>
      <c r="UHZ792" s="24"/>
      <c r="UIA792" s="24"/>
      <c r="UIB792" s="24"/>
      <c r="UIC792" s="24"/>
      <c r="UID792" s="25"/>
      <c r="UIE792" s="24"/>
      <c r="UIF792" s="24"/>
      <c r="UIG792" s="24"/>
      <c r="UIH792" s="24"/>
      <c r="UII792" s="24"/>
      <c r="UIJ792" s="24"/>
      <c r="UIK792" s="25"/>
      <c r="UIL792" s="24"/>
      <c r="UIM792" s="24"/>
      <c r="UIN792" s="24"/>
      <c r="UIO792" s="24"/>
      <c r="UIP792" s="24"/>
      <c r="UIQ792" s="24"/>
      <c r="UIR792" s="25"/>
      <c r="UIS792" s="24"/>
      <c r="UIT792" s="24"/>
      <c r="UIU792" s="24"/>
      <c r="UIV792" s="24"/>
      <c r="UIW792" s="24"/>
      <c r="UIX792" s="24"/>
      <c r="UIY792" s="25"/>
      <c r="UIZ792" s="24"/>
      <c r="UJA792" s="24"/>
      <c r="UJB792" s="24"/>
      <c r="UJC792" s="24"/>
      <c r="UJD792" s="24"/>
      <c r="UJE792" s="24"/>
      <c r="UJF792" s="25"/>
      <c r="UJG792" s="24"/>
      <c r="UJH792" s="24"/>
      <c r="UJI792" s="24"/>
      <c r="UJJ792" s="24"/>
      <c r="UJK792" s="24"/>
      <c r="UJL792" s="24"/>
      <c r="UJM792" s="25"/>
      <c r="UJN792" s="24"/>
      <c r="UJO792" s="24"/>
      <c r="UJP792" s="24"/>
      <c r="UJQ792" s="24"/>
      <c r="UJR792" s="24"/>
      <c r="UJS792" s="24"/>
      <c r="UJT792" s="25"/>
      <c r="UJU792" s="24"/>
      <c r="UJV792" s="24"/>
      <c r="UJW792" s="24"/>
      <c r="UJX792" s="24"/>
      <c r="UJY792" s="24"/>
      <c r="UJZ792" s="24"/>
      <c r="UKA792" s="25"/>
      <c r="UKB792" s="24"/>
      <c r="UKC792" s="24"/>
      <c r="UKD792" s="24"/>
      <c r="UKE792" s="24"/>
      <c r="UKF792" s="24"/>
      <c r="UKG792" s="24"/>
      <c r="UKH792" s="25"/>
      <c r="UKI792" s="24"/>
      <c r="UKJ792" s="24"/>
      <c r="UKK792" s="24"/>
      <c r="UKL792" s="24"/>
      <c r="UKM792" s="24"/>
      <c r="UKN792" s="24"/>
      <c r="UKO792" s="25"/>
      <c r="UKP792" s="24"/>
      <c r="UKQ792" s="24"/>
      <c r="UKR792" s="24"/>
      <c r="UKS792" s="24"/>
      <c r="UKT792" s="24"/>
      <c r="UKU792" s="24"/>
      <c r="UKV792" s="25"/>
      <c r="UKW792" s="24"/>
      <c r="UKX792" s="24"/>
      <c r="UKY792" s="24"/>
      <c r="UKZ792" s="24"/>
      <c r="ULA792" s="24"/>
      <c r="ULB792" s="24"/>
      <c r="ULC792" s="25"/>
      <c r="ULD792" s="24"/>
      <c r="ULE792" s="24"/>
      <c r="ULF792" s="24"/>
      <c r="ULG792" s="24"/>
      <c r="ULH792" s="24"/>
      <c r="ULI792" s="24"/>
      <c r="ULJ792" s="25"/>
      <c r="ULK792" s="24"/>
      <c r="ULL792" s="24"/>
      <c r="ULM792" s="24"/>
      <c r="ULN792" s="24"/>
      <c r="ULO792" s="24"/>
      <c r="ULP792" s="24"/>
      <c r="ULQ792" s="25"/>
      <c r="ULR792" s="24"/>
      <c r="ULS792" s="24"/>
      <c r="ULT792" s="24"/>
      <c r="ULU792" s="24"/>
      <c r="ULV792" s="24"/>
      <c r="ULW792" s="24"/>
      <c r="ULX792" s="25"/>
      <c r="ULY792" s="24"/>
      <c r="ULZ792" s="24"/>
      <c r="UMA792" s="24"/>
      <c r="UMB792" s="24"/>
      <c r="UMC792" s="24"/>
      <c r="UMD792" s="24"/>
      <c r="UME792" s="25"/>
      <c r="UMF792" s="24"/>
      <c r="UMG792" s="24"/>
      <c r="UMH792" s="24"/>
      <c r="UMI792" s="24"/>
      <c r="UMJ792" s="24"/>
      <c r="UMK792" s="24"/>
      <c r="UML792" s="25"/>
      <c r="UMM792" s="24"/>
      <c r="UMN792" s="24"/>
      <c r="UMO792" s="24"/>
      <c r="UMP792" s="24"/>
      <c r="UMQ792" s="24"/>
      <c r="UMR792" s="24"/>
      <c r="UMS792" s="25"/>
      <c r="UMT792" s="24"/>
      <c r="UMU792" s="24"/>
      <c r="UMV792" s="24"/>
      <c r="UMW792" s="24"/>
      <c r="UMX792" s="24"/>
      <c r="UMY792" s="24"/>
      <c r="UMZ792" s="25"/>
      <c r="UNA792" s="24"/>
      <c r="UNB792" s="24"/>
      <c r="UNC792" s="24"/>
      <c r="UND792" s="24"/>
      <c r="UNE792" s="24"/>
      <c r="UNF792" s="24"/>
      <c r="UNG792" s="25"/>
      <c r="UNH792" s="24"/>
      <c r="UNI792" s="24"/>
      <c r="UNJ792" s="24"/>
      <c r="UNK792" s="24"/>
      <c r="UNL792" s="24"/>
      <c r="UNM792" s="24"/>
      <c r="UNN792" s="25"/>
      <c r="UNO792" s="24"/>
      <c r="UNP792" s="24"/>
      <c r="UNQ792" s="24"/>
      <c r="UNR792" s="24"/>
      <c r="UNS792" s="24"/>
      <c r="UNT792" s="24"/>
      <c r="UNU792" s="25"/>
      <c r="UNV792" s="24"/>
      <c r="UNW792" s="24"/>
      <c r="UNX792" s="24"/>
      <c r="UNY792" s="24"/>
      <c r="UNZ792" s="24"/>
      <c r="UOA792" s="24"/>
      <c r="UOB792" s="25"/>
      <c r="UOC792" s="24"/>
      <c r="UOD792" s="24"/>
      <c r="UOE792" s="24"/>
      <c r="UOF792" s="24"/>
      <c r="UOG792" s="24"/>
      <c r="UOH792" s="24"/>
      <c r="UOI792" s="25"/>
      <c r="UOJ792" s="24"/>
      <c r="UOK792" s="24"/>
      <c r="UOL792" s="24"/>
      <c r="UOM792" s="24"/>
      <c r="UON792" s="24"/>
      <c r="UOO792" s="24"/>
      <c r="UOP792" s="25"/>
      <c r="UOQ792" s="24"/>
      <c r="UOR792" s="24"/>
      <c r="UOS792" s="24"/>
      <c r="UOT792" s="24"/>
      <c r="UOU792" s="24"/>
      <c r="UOV792" s="24"/>
      <c r="UOW792" s="25"/>
      <c r="UOX792" s="24"/>
      <c r="UOY792" s="24"/>
      <c r="UOZ792" s="24"/>
      <c r="UPA792" s="24"/>
      <c r="UPB792" s="24"/>
      <c r="UPC792" s="24"/>
      <c r="UPD792" s="25"/>
      <c r="UPE792" s="24"/>
      <c r="UPF792" s="24"/>
      <c r="UPG792" s="24"/>
      <c r="UPH792" s="24"/>
      <c r="UPI792" s="24"/>
      <c r="UPJ792" s="24"/>
      <c r="UPK792" s="25"/>
      <c r="UPL792" s="24"/>
      <c r="UPM792" s="24"/>
      <c r="UPN792" s="24"/>
      <c r="UPO792" s="24"/>
      <c r="UPP792" s="24"/>
      <c r="UPQ792" s="24"/>
      <c r="UPR792" s="25"/>
      <c r="UPS792" s="24"/>
      <c r="UPT792" s="24"/>
      <c r="UPU792" s="24"/>
      <c r="UPV792" s="24"/>
      <c r="UPW792" s="24"/>
      <c r="UPX792" s="24"/>
      <c r="UPY792" s="25"/>
      <c r="UPZ792" s="24"/>
      <c r="UQA792" s="24"/>
      <c r="UQB792" s="24"/>
      <c r="UQC792" s="24"/>
      <c r="UQD792" s="24"/>
      <c r="UQE792" s="24"/>
      <c r="UQF792" s="25"/>
      <c r="UQG792" s="24"/>
      <c r="UQH792" s="24"/>
      <c r="UQI792" s="24"/>
      <c r="UQJ792" s="24"/>
      <c r="UQK792" s="24"/>
      <c r="UQL792" s="24"/>
      <c r="UQM792" s="25"/>
      <c r="UQN792" s="24"/>
      <c r="UQO792" s="24"/>
      <c r="UQP792" s="24"/>
      <c r="UQQ792" s="24"/>
      <c r="UQR792" s="24"/>
      <c r="UQS792" s="24"/>
      <c r="UQT792" s="25"/>
      <c r="UQU792" s="24"/>
      <c r="UQV792" s="24"/>
      <c r="UQW792" s="24"/>
      <c r="UQX792" s="24"/>
      <c r="UQY792" s="24"/>
      <c r="UQZ792" s="24"/>
      <c r="URA792" s="25"/>
      <c r="URB792" s="24"/>
      <c r="URC792" s="24"/>
      <c r="URD792" s="24"/>
      <c r="URE792" s="24"/>
      <c r="URF792" s="24"/>
      <c r="URG792" s="24"/>
      <c r="URH792" s="25"/>
      <c r="URI792" s="24"/>
      <c r="URJ792" s="24"/>
      <c r="URK792" s="24"/>
      <c r="URL792" s="24"/>
      <c r="URM792" s="24"/>
      <c r="URN792" s="24"/>
      <c r="URO792" s="25"/>
      <c r="URP792" s="24"/>
      <c r="URQ792" s="24"/>
      <c r="URR792" s="24"/>
      <c r="URS792" s="24"/>
      <c r="URT792" s="24"/>
      <c r="URU792" s="24"/>
      <c r="URV792" s="25"/>
      <c r="URW792" s="24"/>
      <c r="URX792" s="24"/>
      <c r="URY792" s="24"/>
      <c r="URZ792" s="24"/>
      <c r="USA792" s="24"/>
      <c r="USB792" s="24"/>
      <c r="USC792" s="25"/>
      <c r="USD792" s="24"/>
      <c r="USE792" s="24"/>
      <c r="USF792" s="24"/>
      <c r="USG792" s="24"/>
      <c r="USH792" s="24"/>
      <c r="USI792" s="24"/>
      <c r="USJ792" s="25"/>
      <c r="USK792" s="24"/>
      <c r="USL792" s="24"/>
      <c r="USM792" s="24"/>
      <c r="USN792" s="24"/>
      <c r="USO792" s="24"/>
      <c r="USP792" s="24"/>
      <c r="USQ792" s="25"/>
      <c r="USR792" s="24"/>
      <c r="USS792" s="24"/>
      <c r="UST792" s="24"/>
      <c r="USU792" s="24"/>
      <c r="USV792" s="24"/>
      <c r="USW792" s="24"/>
      <c r="USX792" s="25"/>
      <c r="USY792" s="24"/>
      <c r="USZ792" s="24"/>
      <c r="UTA792" s="24"/>
      <c r="UTB792" s="24"/>
      <c r="UTC792" s="24"/>
      <c r="UTD792" s="24"/>
      <c r="UTE792" s="25"/>
      <c r="UTF792" s="24"/>
      <c r="UTG792" s="24"/>
      <c r="UTH792" s="24"/>
      <c r="UTI792" s="24"/>
      <c r="UTJ792" s="24"/>
      <c r="UTK792" s="24"/>
      <c r="UTL792" s="25"/>
      <c r="UTM792" s="24"/>
      <c r="UTN792" s="24"/>
      <c r="UTO792" s="24"/>
      <c r="UTP792" s="24"/>
      <c r="UTQ792" s="24"/>
      <c r="UTR792" s="24"/>
      <c r="UTS792" s="25"/>
      <c r="UTT792" s="24"/>
      <c r="UTU792" s="24"/>
      <c r="UTV792" s="24"/>
      <c r="UTW792" s="24"/>
      <c r="UTX792" s="24"/>
      <c r="UTY792" s="24"/>
      <c r="UTZ792" s="25"/>
      <c r="UUA792" s="24"/>
      <c r="UUB792" s="24"/>
      <c r="UUC792" s="24"/>
      <c r="UUD792" s="24"/>
      <c r="UUE792" s="24"/>
      <c r="UUF792" s="24"/>
      <c r="UUG792" s="25"/>
      <c r="UUH792" s="24"/>
      <c r="UUI792" s="24"/>
      <c r="UUJ792" s="24"/>
      <c r="UUK792" s="24"/>
      <c r="UUL792" s="24"/>
      <c r="UUM792" s="24"/>
      <c r="UUN792" s="25"/>
      <c r="UUO792" s="24"/>
      <c r="UUP792" s="24"/>
      <c r="UUQ792" s="24"/>
      <c r="UUR792" s="24"/>
      <c r="UUS792" s="24"/>
      <c r="UUT792" s="24"/>
      <c r="UUU792" s="25"/>
      <c r="UUV792" s="24"/>
      <c r="UUW792" s="24"/>
      <c r="UUX792" s="24"/>
      <c r="UUY792" s="24"/>
      <c r="UUZ792" s="24"/>
      <c r="UVA792" s="24"/>
      <c r="UVB792" s="25"/>
      <c r="UVC792" s="24"/>
      <c r="UVD792" s="24"/>
      <c r="UVE792" s="24"/>
      <c r="UVF792" s="24"/>
      <c r="UVG792" s="24"/>
      <c r="UVH792" s="24"/>
      <c r="UVI792" s="25"/>
      <c r="UVJ792" s="24"/>
      <c r="UVK792" s="24"/>
      <c r="UVL792" s="24"/>
      <c r="UVM792" s="24"/>
      <c r="UVN792" s="24"/>
      <c r="UVO792" s="24"/>
      <c r="UVP792" s="25"/>
      <c r="UVQ792" s="24"/>
      <c r="UVR792" s="24"/>
      <c r="UVS792" s="24"/>
      <c r="UVT792" s="24"/>
      <c r="UVU792" s="24"/>
      <c r="UVV792" s="24"/>
      <c r="UVW792" s="25"/>
      <c r="UVX792" s="24"/>
      <c r="UVY792" s="24"/>
      <c r="UVZ792" s="24"/>
      <c r="UWA792" s="24"/>
      <c r="UWB792" s="24"/>
      <c r="UWC792" s="24"/>
      <c r="UWD792" s="25"/>
      <c r="UWE792" s="24"/>
      <c r="UWF792" s="24"/>
      <c r="UWG792" s="24"/>
      <c r="UWH792" s="24"/>
      <c r="UWI792" s="24"/>
      <c r="UWJ792" s="24"/>
      <c r="UWK792" s="25"/>
      <c r="UWL792" s="24"/>
      <c r="UWM792" s="24"/>
      <c r="UWN792" s="24"/>
      <c r="UWO792" s="24"/>
      <c r="UWP792" s="24"/>
      <c r="UWQ792" s="24"/>
      <c r="UWR792" s="25"/>
      <c r="UWS792" s="24"/>
      <c r="UWT792" s="24"/>
      <c r="UWU792" s="24"/>
      <c r="UWV792" s="24"/>
      <c r="UWW792" s="24"/>
      <c r="UWX792" s="24"/>
      <c r="UWY792" s="25"/>
      <c r="UWZ792" s="24"/>
      <c r="UXA792" s="24"/>
      <c r="UXB792" s="24"/>
      <c r="UXC792" s="24"/>
      <c r="UXD792" s="24"/>
      <c r="UXE792" s="24"/>
      <c r="UXF792" s="25"/>
      <c r="UXG792" s="24"/>
      <c r="UXH792" s="24"/>
      <c r="UXI792" s="24"/>
      <c r="UXJ792" s="24"/>
      <c r="UXK792" s="24"/>
      <c r="UXL792" s="24"/>
      <c r="UXM792" s="25"/>
      <c r="UXN792" s="24"/>
      <c r="UXO792" s="24"/>
      <c r="UXP792" s="24"/>
      <c r="UXQ792" s="24"/>
      <c r="UXR792" s="24"/>
      <c r="UXS792" s="24"/>
      <c r="UXT792" s="25"/>
      <c r="UXU792" s="24"/>
      <c r="UXV792" s="24"/>
      <c r="UXW792" s="24"/>
      <c r="UXX792" s="24"/>
      <c r="UXY792" s="24"/>
      <c r="UXZ792" s="24"/>
      <c r="UYA792" s="25"/>
      <c r="UYB792" s="24"/>
      <c r="UYC792" s="24"/>
      <c r="UYD792" s="24"/>
      <c r="UYE792" s="24"/>
      <c r="UYF792" s="24"/>
      <c r="UYG792" s="24"/>
      <c r="UYH792" s="25"/>
      <c r="UYI792" s="24"/>
      <c r="UYJ792" s="24"/>
      <c r="UYK792" s="24"/>
      <c r="UYL792" s="24"/>
      <c r="UYM792" s="24"/>
      <c r="UYN792" s="24"/>
      <c r="UYO792" s="25"/>
      <c r="UYP792" s="24"/>
      <c r="UYQ792" s="24"/>
      <c r="UYR792" s="24"/>
      <c r="UYS792" s="24"/>
      <c r="UYT792" s="24"/>
      <c r="UYU792" s="24"/>
      <c r="UYV792" s="25"/>
      <c r="UYW792" s="24"/>
      <c r="UYX792" s="24"/>
      <c r="UYY792" s="24"/>
      <c r="UYZ792" s="24"/>
      <c r="UZA792" s="24"/>
      <c r="UZB792" s="24"/>
      <c r="UZC792" s="25"/>
      <c r="UZD792" s="24"/>
      <c r="UZE792" s="24"/>
      <c r="UZF792" s="24"/>
      <c r="UZG792" s="24"/>
      <c r="UZH792" s="24"/>
      <c r="UZI792" s="24"/>
      <c r="UZJ792" s="25"/>
      <c r="UZK792" s="24"/>
      <c r="UZL792" s="24"/>
      <c r="UZM792" s="24"/>
      <c r="UZN792" s="24"/>
      <c r="UZO792" s="24"/>
      <c r="UZP792" s="24"/>
      <c r="UZQ792" s="25"/>
      <c r="UZR792" s="24"/>
      <c r="UZS792" s="24"/>
      <c r="UZT792" s="24"/>
      <c r="UZU792" s="24"/>
      <c r="UZV792" s="24"/>
      <c r="UZW792" s="24"/>
      <c r="UZX792" s="25"/>
      <c r="UZY792" s="24"/>
      <c r="UZZ792" s="24"/>
      <c r="VAA792" s="24"/>
      <c r="VAB792" s="24"/>
      <c r="VAC792" s="24"/>
      <c r="VAD792" s="24"/>
      <c r="VAE792" s="25"/>
      <c r="VAF792" s="24"/>
      <c r="VAG792" s="24"/>
      <c r="VAH792" s="24"/>
      <c r="VAI792" s="24"/>
      <c r="VAJ792" s="24"/>
      <c r="VAK792" s="24"/>
      <c r="VAL792" s="25"/>
      <c r="VAM792" s="24"/>
      <c r="VAN792" s="24"/>
      <c r="VAO792" s="24"/>
      <c r="VAP792" s="24"/>
      <c r="VAQ792" s="24"/>
      <c r="VAR792" s="24"/>
      <c r="VAS792" s="25"/>
      <c r="VAT792" s="24"/>
      <c r="VAU792" s="24"/>
      <c r="VAV792" s="24"/>
      <c r="VAW792" s="24"/>
      <c r="VAX792" s="24"/>
      <c r="VAY792" s="24"/>
      <c r="VAZ792" s="25"/>
      <c r="VBA792" s="24"/>
      <c r="VBB792" s="24"/>
      <c r="VBC792" s="24"/>
      <c r="VBD792" s="24"/>
      <c r="VBE792" s="24"/>
      <c r="VBF792" s="24"/>
      <c r="VBG792" s="25"/>
      <c r="VBH792" s="24"/>
      <c r="VBI792" s="24"/>
      <c r="VBJ792" s="24"/>
      <c r="VBK792" s="24"/>
      <c r="VBL792" s="24"/>
      <c r="VBM792" s="24"/>
      <c r="VBN792" s="25"/>
      <c r="VBO792" s="24"/>
      <c r="VBP792" s="24"/>
      <c r="VBQ792" s="24"/>
      <c r="VBR792" s="24"/>
      <c r="VBS792" s="24"/>
      <c r="VBT792" s="24"/>
      <c r="VBU792" s="25"/>
      <c r="VBV792" s="24"/>
      <c r="VBW792" s="24"/>
      <c r="VBX792" s="24"/>
      <c r="VBY792" s="24"/>
      <c r="VBZ792" s="24"/>
      <c r="VCA792" s="24"/>
      <c r="VCB792" s="25"/>
      <c r="VCC792" s="24"/>
      <c r="VCD792" s="24"/>
      <c r="VCE792" s="24"/>
      <c r="VCF792" s="24"/>
      <c r="VCG792" s="24"/>
      <c r="VCH792" s="24"/>
      <c r="VCI792" s="25"/>
      <c r="VCJ792" s="24"/>
      <c r="VCK792" s="24"/>
      <c r="VCL792" s="24"/>
      <c r="VCM792" s="24"/>
      <c r="VCN792" s="24"/>
      <c r="VCO792" s="24"/>
      <c r="VCP792" s="25"/>
      <c r="VCQ792" s="24"/>
      <c r="VCR792" s="24"/>
      <c r="VCS792" s="24"/>
      <c r="VCT792" s="24"/>
      <c r="VCU792" s="24"/>
      <c r="VCV792" s="24"/>
      <c r="VCW792" s="25"/>
      <c r="VCX792" s="24"/>
      <c r="VCY792" s="24"/>
      <c r="VCZ792" s="24"/>
      <c r="VDA792" s="24"/>
      <c r="VDB792" s="24"/>
      <c r="VDC792" s="24"/>
      <c r="VDD792" s="25"/>
      <c r="VDE792" s="24"/>
      <c r="VDF792" s="24"/>
      <c r="VDG792" s="24"/>
      <c r="VDH792" s="24"/>
      <c r="VDI792" s="24"/>
      <c r="VDJ792" s="24"/>
      <c r="VDK792" s="25"/>
      <c r="VDL792" s="24"/>
      <c r="VDM792" s="24"/>
      <c r="VDN792" s="24"/>
      <c r="VDO792" s="24"/>
      <c r="VDP792" s="24"/>
      <c r="VDQ792" s="24"/>
      <c r="VDR792" s="25"/>
      <c r="VDS792" s="24"/>
      <c r="VDT792" s="24"/>
      <c r="VDU792" s="24"/>
      <c r="VDV792" s="24"/>
      <c r="VDW792" s="24"/>
      <c r="VDX792" s="24"/>
      <c r="VDY792" s="25"/>
      <c r="VDZ792" s="24"/>
      <c r="VEA792" s="24"/>
      <c r="VEB792" s="24"/>
      <c r="VEC792" s="24"/>
      <c r="VED792" s="24"/>
      <c r="VEE792" s="24"/>
      <c r="VEF792" s="25"/>
      <c r="VEG792" s="24"/>
      <c r="VEH792" s="24"/>
      <c r="VEI792" s="24"/>
      <c r="VEJ792" s="24"/>
      <c r="VEK792" s="24"/>
      <c r="VEL792" s="24"/>
      <c r="VEM792" s="25"/>
      <c r="VEN792" s="24"/>
      <c r="VEO792" s="24"/>
      <c r="VEP792" s="24"/>
      <c r="VEQ792" s="24"/>
      <c r="VER792" s="24"/>
      <c r="VES792" s="24"/>
      <c r="VET792" s="25"/>
      <c r="VEU792" s="24"/>
      <c r="VEV792" s="24"/>
      <c r="VEW792" s="24"/>
      <c r="VEX792" s="24"/>
      <c r="VEY792" s="24"/>
      <c r="VEZ792" s="24"/>
      <c r="VFA792" s="25"/>
      <c r="VFB792" s="24"/>
      <c r="VFC792" s="24"/>
      <c r="VFD792" s="24"/>
      <c r="VFE792" s="24"/>
      <c r="VFF792" s="24"/>
      <c r="VFG792" s="24"/>
      <c r="VFH792" s="25"/>
      <c r="VFI792" s="24"/>
      <c r="VFJ792" s="24"/>
      <c r="VFK792" s="24"/>
      <c r="VFL792" s="24"/>
      <c r="VFM792" s="24"/>
      <c r="VFN792" s="24"/>
      <c r="VFO792" s="25"/>
      <c r="VFP792" s="24"/>
      <c r="VFQ792" s="24"/>
      <c r="VFR792" s="24"/>
      <c r="VFS792" s="24"/>
      <c r="VFT792" s="24"/>
      <c r="VFU792" s="24"/>
      <c r="VFV792" s="25"/>
      <c r="VFW792" s="24"/>
      <c r="VFX792" s="24"/>
      <c r="VFY792" s="24"/>
      <c r="VFZ792" s="24"/>
      <c r="VGA792" s="24"/>
      <c r="VGB792" s="24"/>
      <c r="VGC792" s="25"/>
      <c r="VGD792" s="24"/>
      <c r="VGE792" s="24"/>
      <c r="VGF792" s="24"/>
      <c r="VGG792" s="24"/>
      <c r="VGH792" s="24"/>
      <c r="VGI792" s="24"/>
      <c r="VGJ792" s="25"/>
      <c r="VGK792" s="24"/>
      <c r="VGL792" s="24"/>
      <c r="VGM792" s="24"/>
      <c r="VGN792" s="24"/>
      <c r="VGO792" s="24"/>
      <c r="VGP792" s="24"/>
      <c r="VGQ792" s="25"/>
      <c r="VGR792" s="24"/>
      <c r="VGS792" s="24"/>
      <c r="VGT792" s="24"/>
      <c r="VGU792" s="24"/>
      <c r="VGV792" s="24"/>
      <c r="VGW792" s="24"/>
      <c r="VGX792" s="25"/>
      <c r="VGY792" s="24"/>
      <c r="VGZ792" s="24"/>
      <c r="VHA792" s="24"/>
      <c r="VHB792" s="24"/>
      <c r="VHC792" s="24"/>
      <c r="VHD792" s="24"/>
      <c r="VHE792" s="25"/>
      <c r="VHF792" s="24"/>
      <c r="VHG792" s="24"/>
      <c r="VHH792" s="24"/>
      <c r="VHI792" s="24"/>
      <c r="VHJ792" s="24"/>
      <c r="VHK792" s="24"/>
      <c r="VHL792" s="25"/>
      <c r="VHM792" s="24"/>
      <c r="VHN792" s="24"/>
      <c r="VHO792" s="24"/>
      <c r="VHP792" s="24"/>
      <c r="VHQ792" s="24"/>
      <c r="VHR792" s="24"/>
      <c r="VHS792" s="25"/>
      <c r="VHT792" s="24"/>
      <c r="VHU792" s="24"/>
      <c r="VHV792" s="24"/>
      <c r="VHW792" s="24"/>
      <c r="VHX792" s="24"/>
      <c r="VHY792" s="24"/>
      <c r="VHZ792" s="25"/>
      <c r="VIA792" s="24"/>
      <c r="VIB792" s="24"/>
      <c r="VIC792" s="24"/>
      <c r="VID792" s="24"/>
      <c r="VIE792" s="24"/>
      <c r="VIF792" s="24"/>
      <c r="VIG792" s="25"/>
      <c r="VIH792" s="24"/>
      <c r="VII792" s="24"/>
      <c r="VIJ792" s="24"/>
      <c r="VIK792" s="24"/>
      <c r="VIL792" s="24"/>
      <c r="VIM792" s="24"/>
      <c r="VIN792" s="25"/>
      <c r="VIO792" s="24"/>
      <c r="VIP792" s="24"/>
      <c r="VIQ792" s="24"/>
      <c r="VIR792" s="24"/>
      <c r="VIS792" s="24"/>
      <c r="VIT792" s="24"/>
      <c r="VIU792" s="25"/>
      <c r="VIV792" s="24"/>
      <c r="VIW792" s="24"/>
      <c r="VIX792" s="24"/>
      <c r="VIY792" s="24"/>
      <c r="VIZ792" s="24"/>
      <c r="VJA792" s="24"/>
      <c r="VJB792" s="25"/>
      <c r="VJC792" s="24"/>
      <c r="VJD792" s="24"/>
      <c r="VJE792" s="24"/>
      <c r="VJF792" s="24"/>
      <c r="VJG792" s="24"/>
      <c r="VJH792" s="24"/>
      <c r="VJI792" s="25"/>
      <c r="VJJ792" s="24"/>
      <c r="VJK792" s="24"/>
      <c r="VJL792" s="24"/>
      <c r="VJM792" s="24"/>
      <c r="VJN792" s="24"/>
      <c r="VJO792" s="24"/>
      <c r="VJP792" s="25"/>
      <c r="VJQ792" s="24"/>
      <c r="VJR792" s="24"/>
      <c r="VJS792" s="24"/>
      <c r="VJT792" s="24"/>
      <c r="VJU792" s="24"/>
      <c r="VJV792" s="24"/>
      <c r="VJW792" s="25"/>
      <c r="VJX792" s="24"/>
      <c r="VJY792" s="24"/>
      <c r="VJZ792" s="24"/>
      <c r="VKA792" s="24"/>
      <c r="VKB792" s="24"/>
      <c r="VKC792" s="24"/>
      <c r="VKD792" s="25"/>
      <c r="VKE792" s="24"/>
      <c r="VKF792" s="24"/>
      <c r="VKG792" s="24"/>
      <c r="VKH792" s="24"/>
      <c r="VKI792" s="24"/>
      <c r="VKJ792" s="24"/>
      <c r="VKK792" s="25"/>
      <c r="VKL792" s="24"/>
      <c r="VKM792" s="24"/>
      <c r="VKN792" s="24"/>
      <c r="VKO792" s="24"/>
      <c r="VKP792" s="24"/>
      <c r="VKQ792" s="24"/>
      <c r="VKR792" s="25"/>
      <c r="VKS792" s="24"/>
      <c r="VKT792" s="24"/>
      <c r="VKU792" s="24"/>
      <c r="VKV792" s="24"/>
      <c r="VKW792" s="24"/>
      <c r="VKX792" s="24"/>
      <c r="VKY792" s="25"/>
      <c r="VKZ792" s="24"/>
      <c r="VLA792" s="24"/>
      <c r="VLB792" s="24"/>
      <c r="VLC792" s="24"/>
      <c r="VLD792" s="24"/>
      <c r="VLE792" s="24"/>
      <c r="VLF792" s="25"/>
      <c r="VLG792" s="24"/>
      <c r="VLH792" s="24"/>
      <c r="VLI792" s="24"/>
      <c r="VLJ792" s="24"/>
      <c r="VLK792" s="24"/>
      <c r="VLL792" s="24"/>
      <c r="VLM792" s="25"/>
      <c r="VLN792" s="24"/>
      <c r="VLO792" s="24"/>
      <c r="VLP792" s="24"/>
      <c r="VLQ792" s="24"/>
      <c r="VLR792" s="24"/>
      <c r="VLS792" s="24"/>
      <c r="VLT792" s="25"/>
      <c r="VLU792" s="24"/>
      <c r="VLV792" s="24"/>
      <c r="VLW792" s="24"/>
      <c r="VLX792" s="24"/>
      <c r="VLY792" s="24"/>
      <c r="VLZ792" s="24"/>
      <c r="VMA792" s="25"/>
      <c r="VMB792" s="24"/>
      <c r="VMC792" s="24"/>
      <c r="VMD792" s="24"/>
      <c r="VME792" s="24"/>
      <c r="VMF792" s="24"/>
      <c r="VMG792" s="24"/>
      <c r="VMH792" s="25"/>
      <c r="VMI792" s="24"/>
      <c r="VMJ792" s="24"/>
      <c r="VMK792" s="24"/>
      <c r="VML792" s="24"/>
      <c r="VMM792" s="24"/>
      <c r="VMN792" s="24"/>
      <c r="VMO792" s="25"/>
      <c r="VMP792" s="24"/>
      <c r="VMQ792" s="24"/>
      <c r="VMR792" s="24"/>
      <c r="VMS792" s="24"/>
      <c r="VMT792" s="24"/>
      <c r="VMU792" s="24"/>
      <c r="VMV792" s="25"/>
      <c r="VMW792" s="24"/>
      <c r="VMX792" s="24"/>
      <c r="VMY792" s="24"/>
      <c r="VMZ792" s="24"/>
      <c r="VNA792" s="24"/>
      <c r="VNB792" s="24"/>
      <c r="VNC792" s="25"/>
      <c r="VND792" s="24"/>
      <c r="VNE792" s="24"/>
      <c r="VNF792" s="24"/>
      <c r="VNG792" s="24"/>
      <c r="VNH792" s="24"/>
      <c r="VNI792" s="24"/>
      <c r="VNJ792" s="25"/>
      <c r="VNK792" s="24"/>
      <c r="VNL792" s="24"/>
      <c r="VNM792" s="24"/>
      <c r="VNN792" s="24"/>
      <c r="VNO792" s="24"/>
      <c r="VNP792" s="24"/>
      <c r="VNQ792" s="25"/>
      <c r="VNR792" s="24"/>
      <c r="VNS792" s="24"/>
      <c r="VNT792" s="24"/>
      <c r="VNU792" s="24"/>
      <c r="VNV792" s="24"/>
      <c r="VNW792" s="24"/>
      <c r="VNX792" s="25"/>
      <c r="VNY792" s="24"/>
      <c r="VNZ792" s="24"/>
      <c r="VOA792" s="24"/>
      <c r="VOB792" s="24"/>
      <c r="VOC792" s="24"/>
      <c r="VOD792" s="24"/>
      <c r="VOE792" s="25"/>
      <c r="VOF792" s="24"/>
      <c r="VOG792" s="24"/>
      <c r="VOH792" s="24"/>
      <c r="VOI792" s="24"/>
      <c r="VOJ792" s="24"/>
      <c r="VOK792" s="24"/>
      <c r="VOL792" s="25"/>
      <c r="VOM792" s="24"/>
      <c r="VON792" s="24"/>
      <c r="VOO792" s="24"/>
      <c r="VOP792" s="24"/>
      <c r="VOQ792" s="24"/>
      <c r="VOR792" s="24"/>
      <c r="VOS792" s="25"/>
      <c r="VOT792" s="24"/>
      <c r="VOU792" s="24"/>
      <c r="VOV792" s="24"/>
      <c r="VOW792" s="24"/>
      <c r="VOX792" s="24"/>
      <c r="VOY792" s="24"/>
      <c r="VOZ792" s="25"/>
      <c r="VPA792" s="24"/>
      <c r="VPB792" s="24"/>
      <c r="VPC792" s="24"/>
      <c r="VPD792" s="24"/>
      <c r="VPE792" s="24"/>
      <c r="VPF792" s="24"/>
      <c r="VPG792" s="25"/>
      <c r="VPH792" s="24"/>
      <c r="VPI792" s="24"/>
      <c r="VPJ792" s="24"/>
      <c r="VPK792" s="24"/>
      <c r="VPL792" s="24"/>
      <c r="VPM792" s="24"/>
      <c r="VPN792" s="25"/>
      <c r="VPO792" s="24"/>
      <c r="VPP792" s="24"/>
      <c r="VPQ792" s="24"/>
      <c r="VPR792" s="24"/>
      <c r="VPS792" s="24"/>
      <c r="VPT792" s="24"/>
      <c r="VPU792" s="25"/>
      <c r="VPV792" s="24"/>
      <c r="VPW792" s="24"/>
      <c r="VPX792" s="24"/>
      <c r="VPY792" s="24"/>
      <c r="VPZ792" s="24"/>
      <c r="VQA792" s="24"/>
      <c r="VQB792" s="25"/>
      <c r="VQC792" s="24"/>
      <c r="VQD792" s="24"/>
      <c r="VQE792" s="24"/>
      <c r="VQF792" s="24"/>
      <c r="VQG792" s="24"/>
      <c r="VQH792" s="24"/>
      <c r="VQI792" s="25"/>
      <c r="VQJ792" s="24"/>
      <c r="VQK792" s="24"/>
      <c r="VQL792" s="24"/>
      <c r="VQM792" s="24"/>
      <c r="VQN792" s="24"/>
      <c r="VQO792" s="24"/>
      <c r="VQP792" s="25"/>
      <c r="VQQ792" s="24"/>
      <c r="VQR792" s="24"/>
      <c r="VQS792" s="24"/>
      <c r="VQT792" s="24"/>
      <c r="VQU792" s="24"/>
      <c r="VQV792" s="24"/>
      <c r="VQW792" s="25"/>
      <c r="VQX792" s="24"/>
      <c r="VQY792" s="24"/>
      <c r="VQZ792" s="24"/>
      <c r="VRA792" s="24"/>
      <c r="VRB792" s="24"/>
      <c r="VRC792" s="24"/>
      <c r="VRD792" s="25"/>
      <c r="VRE792" s="24"/>
      <c r="VRF792" s="24"/>
      <c r="VRG792" s="24"/>
      <c r="VRH792" s="24"/>
      <c r="VRI792" s="24"/>
      <c r="VRJ792" s="24"/>
      <c r="VRK792" s="25"/>
      <c r="VRL792" s="24"/>
      <c r="VRM792" s="24"/>
      <c r="VRN792" s="24"/>
      <c r="VRO792" s="24"/>
      <c r="VRP792" s="24"/>
      <c r="VRQ792" s="24"/>
      <c r="VRR792" s="25"/>
      <c r="VRS792" s="24"/>
      <c r="VRT792" s="24"/>
      <c r="VRU792" s="24"/>
      <c r="VRV792" s="24"/>
      <c r="VRW792" s="24"/>
      <c r="VRX792" s="24"/>
      <c r="VRY792" s="25"/>
      <c r="VRZ792" s="24"/>
      <c r="VSA792" s="24"/>
      <c r="VSB792" s="24"/>
      <c r="VSC792" s="24"/>
      <c r="VSD792" s="24"/>
      <c r="VSE792" s="24"/>
      <c r="VSF792" s="25"/>
      <c r="VSG792" s="24"/>
      <c r="VSH792" s="24"/>
      <c r="VSI792" s="24"/>
      <c r="VSJ792" s="24"/>
      <c r="VSK792" s="24"/>
      <c r="VSL792" s="24"/>
      <c r="VSM792" s="25"/>
      <c r="VSN792" s="24"/>
      <c r="VSO792" s="24"/>
      <c r="VSP792" s="24"/>
      <c r="VSQ792" s="24"/>
      <c r="VSR792" s="24"/>
      <c r="VSS792" s="24"/>
      <c r="VST792" s="25"/>
      <c r="VSU792" s="24"/>
      <c r="VSV792" s="24"/>
      <c r="VSW792" s="24"/>
      <c r="VSX792" s="24"/>
      <c r="VSY792" s="24"/>
      <c r="VSZ792" s="24"/>
      <c r="VTA792" s="25"/>
      <c r="VTB792" s="24"/>
      <c r="VTC792" s="24"/>
      <c r="VTD792" s="24"/>
      <c r="VTE792" s="24"/>
      <c r="VTF792" s="24"/>
      <c r="VTG792" s="24"/>
      <c r="VTH792" s="25"/>
      <c r="VTI792" s="24"/>
      <c r="VTJ792" s="24"/>
      <c r="VTK792" s="24"/>
      <c r="VTL792" s="24"/>
      <c r="VTM792" s="24"/>
      <c r="VTN792" s="24"/>
      <c r="VTO792" s="25"/>
      <c r="VTP792" s="24"/>
      <c r="VTQ792" s="24"/>
      <c r="VTR792" s="24"/>
      <c r="VTS792" s="24"/>
      <c r="VTT792" s="24"/>
      <c r="VTU792" s="24"/>
      <c r="VTV792" s="25"/>
      <c r="VTW792" s="24"/>
      <c r="VTX792" s="24"/>
      <c r="VTY792" s="24"/>
      <c r="VTZ792" s="24"/>
      <c r="VUA792" s="24"/>
      <c r="VUB792" s="24"/>
      <c r="VUC792" s="25"/>
      <c r="VUD792" s="24"/>
      <c r="VUE792" s="24"/>
      <c r="VUF792" s="24"/>
      <c r="VUG792" s="24"/>
      <c r="VUH792" s="24"/>
      <c r="VUI792" s="24"/>
      <c r="VUJ792" s="25"/>
      <c r="VUK792" s="24"/>
      <c r="VUL792" s="24"/>
      <c r="VUM792" s="24"/>
      <c r="VUN792" s="24"/>
      <c r="VUO792" s="24"/>
      <c r="VUP792" s="24"/>
      <c r="VUQ792" s="25"/>
      <c r="VUR792" s="24"/>
      <c r="VUS792" s="24"/>
      <c r="VUT792" s="24"/>
      <c r="VUU792" s="24"/>
      <c r="VUV792" s="24"/>
      <c r="VUW792" s="24"/>
      <c r="VUX792" s="25"/>
      <c r="VUY792" s="24"/>
      <c r="VUZ792" s="24"/>
      <c r="VVA792" s="24"/>
      <c r="VVB792" s="24"/>
      <c r="VVC792" s="24"/>
      <c r="VVD792" s="24"/>
      <c r="VVE792" s="25"/>
      <c r="VVF792" s="24"/>
      <c r="VVG792" s="24"/>
      <c r="VVH792" s="24"/>
      <c r="VVI792" s="24"/>
      <c r="VVJ792" s="24"/>
      <c r="VVK792" s="24"/>
      <c r="VVL792" s="25"/>
      <c r="VVM792" s="24"/>
      <c r="VVN792" s="24"/>
      <c r="VVO792" s="24"/>
      <c r="VVP792" s="24"/>
      <c r="VVQ792" s="24"/>
      <c r="VVR792" s="24"/>
      <c r="VVS792" s="25"/>
      <c r="VVT792" s="24"/>
      <c r="VVU792" s="24"/>
      <c r="VVV792" s="24"/>
      <c r="VVW792" s="24"/>
      <c r="VVX792" s="24"/>
      <c r="VVY792" s="24"/>
      <c r="VVZ792" s="25"/>
      <c r="VWA792" s="24"/>
      <c r="VWB792" s="24"/>
      <c r="VWC792" s="24"/>
      <c r="VWD792" s="24"/>
      <c r="VWE792" s="24"/>
      <c r="VWF792" s="24"/>
      <c r="VWG792" s="25"/>
      <c r="VWH792" s="24"/>
      <c r="VWI792" s="24"/>
      <c r="VWJ792" s="24"/>
      <c r="VWK792" s="24"/>
      <c r="VWL792" s="24"/>
      <c r="VWM792" s="24"/>
      <c r="VWN792" s="25"/>
      <c r="VWO792" s="24"/>
      <c r="VWP792" s="24"/>
      <c r="VWQ792" s="24"/>
      <c r="VWR792" s="24"/>
      <c r="VWS792" s="24"/>
      <c r="VWT792" s="24"/>
      <c r="VWU792" s="25"/>
      <c r="VWV792" s="24"/>
      <c r="VWW792" s="24"/>
      <c r="VWX792" s="24"/>
      <c r="VWY792" s="24"/>
      <c r="VWZ792" s="24"/>
      <c r="VXA792" s="24"/>
      <c r="VXB792" s="25"/>
      <c r="VXC792" s="24"/>
      <c r="VXD792" s="24"/>
      <c r="VXE792" s="24"/>
      <c r="VXF792" s="24"/>
      <c r="VXG792" s="24"/>
      <c r="VXH792" s="24"/>
      <c r="VXI792" s="25"/>
      <c r="VXJ792" s="24"/>
      <c r="VXK792" s="24"/>
      <c r="VXL792" s="24"/>
      <c r="VXM792" s="24"/>
      <c r="VXN792" s="24"/>
      <c r="VXO792" s="24"/>
      <c r="VXP792" s="25"/>
      <c r="VXQ792" s="24"/>
      <c r="VXR792" s="24"/>
      <c r="VXS792" s="24"/>
      <c r="VXT792" s="24"/>
      <c r="VXU792" s="24"/>
      <c r="VXV792" s="24"/>
      <c r="VXW792" s="25"/>
      <c r="VXX792" s="24"/>
      <c r="VXY792" s="24"/>
      <c r="VXZ792" s="24"/>
      <c r="VYA792" s="24"/>
      <c r="VYB792" s="24"/>
      <c r="VYC792" s="24"/>
      <c r="VYD792" s="25"/>
      <c r="VYE792" s="24"/>
      <c r="VYF792" s="24"/>
      <c r="VYG792" s="24"/>
      <c r="VYH792" s="24"/>
      <c r="VYI792" s="24"/>
      <c r="VYJ792" s="24"/>
      <c r="VYK792" s="25"/>
      <c r="VYL792" s="24"/>
      <c r="VYM792" s="24"/>
      <c r="VYN792" s="24"/>
      <c r="VYO792" s="24"/>
      <c r="VYP792" s="24"/>
      <c r="VYQ792" s="24"/>
      <c r="VYR792" s="25"/>
      <c r="VYS792" s="24"/>
      <c r="VYT792" s="24"/>
      <c r="VYU792" s="24"/>
      <c r="VYV792" s="24"/>
      <c r="VYW792" s="24"/>
      <c r="VYX792" s="24"/>
      <c r="VYY792" s="25"/>
      <c r="VYZ792" s="24"/>
      <c r="VZA792" s="24"/>
      <c r="VZB792" s="24"/>
      <c r="VZC792" s="24"/>
      <c r="VZD792" s="24"/>
      <c r="VZE792" s="24"/>
      <c r="VZF792" s="25"/>
      <c r="VZG792" s="24"/>
      <c r="VZH792" s="24"/>
      <c r="VZI792" s="24"/>
      <c r="VZJ792" s="24"/>
      <c r="VZK792" s="24"/>
      <c r="VZL792" s="24"/>
      <c r="VZM792" s="25"/>
      <c r="VZN792" s="24"/>
      <c r="VZO792" s="24"/>
      <c r="VZP792" s="24"/>
      <c r="VZQ792" s="24"/>
      <c r="VZR792" s="24"/>
      <c r="VZS792" s="24"/>
      <c r="VZT792" s="25"/>
      <c r="VZU792" s="24"/>
      <c r="VZV792" s="24"/>
      <c r="VZW792" s="24"/>
      <c r="VZX792" s="24"/>
      <c r="VZY792" s="24"/>
      <c r="VZZ792" s="24"/>
      <c r="WAA792" s="25"/>
      <c r="WAB792" s="24"/>
      <c r="WAC792" s="24"/>
      <c r="WAD792" s="24"/>
      <c r="WAE792" s="24"/>
      <c r="WAF792" s="24"/>
      <c r="WAG792" s="24"/>
      <c r="WAH792" s="25"/>
      <c r="WAI792" s="24"/>
      <c r="WAJ792" s="24"/>
      <c r="WAK792" s="24"/>
      <c r="WAL792" s="24"/>
      <c r="WAM792" s="24"/>
      <c r="WAN792" s="24"/>
      <c r="WAO792" s="25"/>
      <c r="WAP792" s="24"/>
      <c r="WAQ792" s="24"/>
      <c r="WAR792" s="24"/>
      <c r="WAS792" s="24"/>
      <c r="WAT792" s="24"/>
      <c r="WAU792" s="24"/>
      <c r="WAV792" s="25"/>
      <c r="WAW792" s="24"/>
      <c r="WAX792" s="24"/>
      <c r="WAY792" s="24"/>
      <c r="WAZ792" s="24"/>
      <c r="WBA792" s="24"/>
      <c r="WBB792" s="24"/>
      <c r="WBC792" s="25"/>
      <c r="WBD792" s="24"/>
      <c r="WBE792" s="24"/>
      <c r="WBF792" s="24"/>
      <c r="WBG792" s="24"/>
      <c r="WBH792" s="24"/>
      <c r="WBI792" s="24"/>
      <c r="WBJ792" s="25"/>
      <c r="WBK792" s="24"/>
      <c r="WBL792" s="24"/>
      <c r="WBM792" s="24"/>
      <c r="WBN792" s="24"/>
      <c r="WBO792" s="24"/>
      <c r="WBP792" s="24"/>
      <c r="WBQ792" s="25"/>
      <c r="WBR792" s="24"/>
      <c r="WBS792" s="24"/>
      <c r="WBT792" s="24"/>
      <c r="WBU792" s="24"/>
      <c r="WBV792" s="24"/>
      <c r="WBW792" s="24"/>
      <c r="WBX792" s="25"/>
      <c r="WBY792" s="24"/>
      <c r="WBZ792" s="24"/>
      <c r="WCA792" s="24"/>
      <c r="WCB792" s="24"/>
      <c r="WCC792" s="24"/>
      <c r="WCD792" s="24"/>
      <c r="WCE792" s="25"/>
      <c r="WCF792" s="24"/>
      <c r="WCG792" s="24"/>
      <c r="WCH792" s="24"/>
      <c r="WCI792" s="24"/>
      <c r="WCJ792" s="24"/>
      <c r="WCK792" s="24"/>
      <c r="WCL792" s="25"/>
      <c r="WCM792" s="24"/>
      <c r="WCN792" s="24"/>
      <c r="WCO792" s="24"/>
      <c r="WCP792" s="24"/>
      <c r="WCQ792" s="24"/>
      <c r="WCR792" s="24"/>
      <c r="WCS792" s="25"/>
      <c r="WCT792" s="24"/>
      <c r="WCU792" s="24"/>
      <c r="WCV792" s="24"/>
      <c r="WCW792" s="24"/>
      <c r="WCX792" s="24"/>
      <c r="WCY792" s="24"/>
      <c r="WCZ792" s="25"/>
      <c r="WDA792" s="24"/>
      <c r="WDB792" s="24"/>
      <c r="WDC792" s="24"/>
      <c r="WDD792" s="24"/>
      <c r="WDE792" s="24"/>
      <c r="WDF792" s="24"/>
      <c r="WDG792" s="25"/>
      <c r="WDH792" s="24"/>
      <c r="WDI792" s="24"/>
      <c r="WDJ792" s="24"/>
      <c r="WDK792" s="24"/>
      <c r="WDL792" s="24"/>
      <c r="WDM792" s="24"/>
      <c r="WDN792" s="25"/>
      <c r="WDO792" s="24"/>
      <c r="WDP792" s="24"/>
      <c r="WDQ792" s="24"/>
      <c r="WDR792" s="24"/>
      <c r="WDS792" s="24"/>
      <c r="WDT792" s="24"/>
      <c r="WDU792" s="25"/>
      <c r="WDV792" s="24"/>
      <c r="WDW792" s="24"/>
      <c r="WDX792" s="24"/>
      <c r="WDY792" s="24"/>
      <c r="WDZ792" s="24"/>
      <c r="WEA792" s="24"/>
      <c r="WEB792" s="25"/>
      <c r="WEC792" s="24"/>
      <c r="WED792" s="24"/>
      <c r="WEE792" s="24"/>
      <c r="WEF792" s="24"/>
      <c r="WEG792" s="24"/>
      <c r="WEH792" s="24"/>
      <c r="WEI792" s="25"/>
      <c r="WEJ792" s="24"/>
      <c r="WEK792" s="24"/>
      <c r="WEL792" s="24"/>
      <c r="WEM792" s="24"/>
      <c r="WEN792" s="24"/>
      <c r="WEO792" s="24"/>
      <c r="WEP792" s="25"/>
      <c r="WEQ792" s="24"/>
      <c r="WER792" s="24"/>
      <c r="WES792" s="24"/>
      <c r="WET792" s="24"/>
      <c r="WEU792" s="24"/>
      <c r="WEV792" s="24"/>
      <c r="WEW792" s="25"/>
      <c r="WEX792" s="24"/>
      <c r="WEY792" s="24"/>
      <c r="WEZ792" s="24"/>
      <c r="WFA792" s="24"/>
      <c r="WFB792" s="24"/>
      <c r="WFC792" s="24"/>
      <c r="WFD792" s="25"/>
      <c r="WFE792" s="24"/>
      <c r="WFF792" s="24"/>
      <c r="WFG792" s="24"/>
      <c r="WFH792" s="24"/>
      <c r="WFI792" s="24"/>
      <c r="WFJ792" s="24"/>
      <c r="WFK792" s="25"/>
      <c r="WFL792" s="24"/>
      <c r="WFM792" s="24"/>
      <c r="WFN792" s="24"/>
      <c r="WFO792" s="24"/>
      <c r="WFP792" s="24"/>
      <c r="WFQ792" s="24"/>
      <c r="WFR792" s="25"/>
      <c r="WFS792" s="24"/>
      <c r="WFT792" s="24"/>
      <c r="WFU792" s="24"/>
      <c r="WFV792" s="24"/>
      <c r="WFW792" s="24"/>
      <c r="WFX792" s="24"/>
      <c r="WFY792" s="25"/>
      <c r="WFZ792" s="24"/>
      <c r="WGA792" s="24"/>
      <c r="WGB792" s="24"/>
      <c r="WGC792" s="24"/>
      <c r="WGD792" s="24"/>
      <c r="WGE792" s="24"/>
      <c r="WGF792" s="25"/>
      <c r="WGG792" s="24"/>
      <c r="WGH792" s="24"/>
      <c r="WGI792" s="24"/>
      <c r="WGJ792" s="24"/>
      <c r="WGK792" s="24"/>
      <c r="WGL792" s="24"/>
      <c r="WGM792" s="25"/>
      <c r="WGN792" s="24"/>
      <c r="WGO792" s="24"/>
      <c r="WGP792" s="24"/>
      <c r="WGQ792" s="24"/>
      <c r="WGR792" s="24"/>
      <c r="WGS792" s="24"/>
      <c r="WGT792" s="25"/>
      <c r="WGU792" s="24"/>
      <c r="WGV792" s="24"/>
      <c r="WGW792" s="24"/>
      <c r="WGX792" s="24"/>
      <c r="WGY792" s="24"/>
      <c r="WGZ792" s="24"/>
      <c r="WHA792" s="25"/>
      <c r="WHB792" s="24"/>
      <c r="WHC792" s="24"/>
      <c r="WHD792" s="24"/>
      <c r="WHE792" s="24"/>
      <c r="WHF792" s="24"/>
      <c r="WHG792" s="24"/>
      <c r="WHH792" s="25"/>
      <c r="WHI792" s="24"/>
      <c r="WHJ792" s="24"/>
      <c r="WHK792" s="24"/>
      <c r="WHL792" s="24"/>
      <c r="WHM792" s="24"/>
      <c r="WHN792" s="24"/>
      <c r="WHO792" s="25"/>
      <c r="WHP792" s="24"/>
      <c r="WHQ792" s="24"/>
      <c r="WHR792" s="24"/>
      <c r="WHS792" s="24"/>
      <c r="WHT792" s="24"/>
      <c r="WHU792" s="24"/>
      <c r="WHV792" s="25"/>
      <c r="WHW792" s="24"/>
      <c r="WHX792" s="24"/>
      <c r="WHY792" s="24"/>
      <c r="WHZ792" s="24"/>
      <c r="WIA792" s="24"/>
      <c r="WIB792" s="24"/>
      <c r="WIC792" s="25"/>
      <c r="WID792" s="24"/>
      <c r="WIE792" s="24"/>
      <c r="WIF792" s="24"/>
      <c r="WIG792" s="24"/>
      <c r="WIH792" s="24"/>
      <c r="WII792" s="24"/>
      <c r="WIJ792" s="25"/>
      <c r="WIK792" s="24"/>
      <c r="WIL792" s="24"/>
      <c r="WIM792" s="24"/>
      <c r="WIN792" s="24"/>
      <c r="WIO792" s="24"/>
      <c r="WIP792" s="24"/>
      <c r="WIQ792" s="25"/>
      <c r="WIR792" s="24"/>
      <c r="WIS792" s="24"/>
      <c r="WIT792" s="24"/>
      <c r="WIU792" s="24"/>
      <c r="WIV792" s="24"/>
      <c r="WIW792" s="24"/>
      <c r="WIX792" s="25"/>
      <c r="WIY792" s="24"/>
      <c r="WIZ792" s="24"/>
      <c r="WJA792" s="24"/>
      <c r="WJB792" s="24"/>
      <c r="WJC792" s="24"/>
      <c r="WJD792" s="24"/>
      <c r="WJE792" s="25"/>
      <c r="WJF792" s="24"/>
      <c r="WJG792" s="24"/>
      <c r="WJH792" s="24"/>
      <c r="WJI792" s="24"/>
      <c r="WJJ792" s="24"/>
      <c r="WJK792" s="24"/>
      <c r="WJL792" s="25"/>
      <c r="WJM792" s="24"/>
      <c r="WJN792" s="24"/>
      <c r="WJO792" s="24"/>
      <c r="WJP792" s="24"/>
      <c r="WJQ792" s="24"/>
      <c r="WJR792" s="24"/>
      <c r="WJS792" s="25"/>
      <c r="WJT792" s="24"/>
      <c r="WJU792" s="24"/>
      <c r="WJV792" s="24"/>
      <c r="WJW792" s="24"/>
      <c r="WJX792" s="24"/>
      <c r="WJY792" s="24"/>
      <c r="WJZ792" s="25"/>
      <c r="WKA792" s="24"/>
      <c r="WKB792" s="24"/>
      <c r="WKC792" s="24"/>
      <c r="WKD792" s="24"/>
      <c r="WKE792" s="24"/>
      <c r="WKF792" s="24"/>
      <c r="WKG792" s="25"/>
      <c r="WKH792" s="24"/>
      <c r="WKI792" s="24"/>
      <c r="WKJ792" s="24"/>
      <c r="WKK792" s="24"/>
      <c r="WKL792" s="24"/>
      <c r="WKM792" s="24"/>
      <c r="WKN792" s="25"/>
      <c r="WKO792" s="24"/>
      <c r="WKP792" s="24"/>
      <c r="WKQ792" s="24"/>
      <c r="WKR792" s="24"/>
      <c r="WKS792" s="24"/>
      <c r="WKT792" s="24"/>
      <c r="WKU792" s="25"/>
      <c r="WKV792" s="24"/>
      <c r="WKW792" s="24"/>
      <c r="WKX792" s="24"/>
      <c r="WKY792" s="24"/>
      <c r="WKZ792" s="24"/>
      <c r="WLA792" s="24"/>
      <c r="WLB792" s="25"/>
      <c r="WLC792" s="24"/>
      <c r="WLD792" s="24"/>
      <c r="WLE792" s="24"/>
      <c r="WLF792" s="24"/>
      <c r="WLG792" s="24"/>
      <c r="WLH792" s="24"/>
      <c r="WLI792" s="25"/>
      <c r="WLJ792" s="24"/>
      <c r="WLK792" s="24"/>
      <c r="WLL792" s="24"/>
      <c r="WLM792" s="24"/>
      <c r="WLN792" s="24"/>
      <c r="WLO792" s="24"/>
      <c r="WLP792" s="25"/>
      <c r="WLQ792" s="24"/>
      <c r="WLR792" s="24"/>
      <c r="WLS792" s="24"/>
      <c r="WLT792" s="24"/>
      <c r="WLU792" s="24"/>
      <c r="WLV792" s="24"/>
      <c r="WLW792" s="25"/>
      <c r="WLX792" s="24"/>
      <c r="WLY792" s="24"/>
      <c r="WLZ792" s="24"/>
      <c r="WMA792" s="24"/>
      <c r="WMB792" s="24"/>
      <c r="WMC792" s="24"/>
      <c r="WMD792" s="25"/>
      <c r="WME792" s="24"/>
      <c r="WMF792" s="24"/>
      <c r="WMG792" s="24"/>
      <c r="WMH792" s="24"/>
      <c r="WMI792" s="24"/>
      <c r="WMJ792" s="24"/>
      <c r="WMK792" s="25"/>
      <c r="WML792" s="24"/>
      <c r="WMM792" s="24"/>
      <c r="WMN792" s="24"/>
      <c r="WMO792" s="24"/>
      <c r="WMP792" s="24"/>
      <c r="WMQ792" s="24"/>
      <c r="WMR792" s="25"/>
      <c r="WMS792" s="24"/>
      <c r="WMT792" s="24"/>
      <c r="WMU792" s="24"/>
      <c r="WMV792" s="24"/>
      <c r="WMW792" s="24"/>
      <c r="WMX792" s="24"/>
      <c r="WMY792" s="25"/>
      <c r="WMZ792" s="24"/>
      <c r="WNA792" s="24"/>
      <c r="WNB792" s="24"/>
      <c r="WNC792" s="24"/>
      <c r="WND792" s="24"/>
      <c r="WNE792" s="24"/>
      <c r="WNF792" s="25"/>
      <c r="WNG792" s="24"/>
      <c r="WNH792" s="24"/>
      <c r="WNI792" s="24"/>
      <c r="WNJ792" s="24"/>
      <c r="WNK792" s="24"/>
      <c r="WNL792" s="24"/>
      <c r="WNM792" s="25"/>
      <c r="WNN792" s="24"/>
      <c r="WNO792" s="24"/>
      <c r="WNP792" s="24"/>
      <c r="WNQ792" s="24"/>
      <c r="WNR792" s="24"/>
      <c r="WNS792" s="24"/>
      <c r="WNT792" s="25"/>
      <c r="WNU792" s="24"/>
      <c r="WNV792" s="24"/>
      <c r="WNW792" s="24"/>
      <c r="WNX792" s="24"/>
      <c r="WNY792" s="24"/>
      <c r="WNZ792" s="24"/>
      <c r="WOA792" s="25"/>
      <c r="WOB792" s="24"/>
      <c r="WOC792" s="24"/>
      <c r="WOD792" s="24"/>
      <c r="WOE792" s="24"/>
      <c r="WOF792" s="24"/>
      <c r="WOG792" s="24"/>
      <c r="WOH792" s="25"/>
      <c r="WOI792" s="24"/>
      <c r="WOJ792" s="24"/>
      <c r="WOK792" s="24"/>
      <c r="WOL792" s="24"/>
      <c r="WOM792" s="24"/>
      <c r="WON792" s="24"/>
      <c r="WOO792" s="25"/>
      <c r="WOP792" s="24"/>
      <c r="WOQ792" s="24"/>
      <c r="WOR792" s="24"/>
      <c r="WOS792" s="24"/>
      <c r="WOT792" s="24"/>
      <c r="WOU792" s="24"/>
      <c r="WOV792" s="25"/>
      <c r="WOW792" s="24"/>
      <c r="WOX792" s="24"/>
      <c r="WOY792" s="24"/>
      <c r="WOZ792" s="24"/>
      <c r="WPA792" s="24"/>
      <c r="WPB792" s="24"/>
      <c r="WPC792" s="25"/>
      <c r="WPD792" s="24"/>
      <c r="WPE792" s="24"/>
      <c r="WPF792" s="24"/>
      <c r="WPG792" s="24"/>
      <c r="WPH792" s="24"/>
      <c r="WPI792" s="24"/>
      <c r="WPJ792" s="25"/>
      <c r="WPK792" s="24"/>
      <c r="WPL792" s="24"/>
      <c r="WPM792" s="24"/>
      <c r="WPN792" s="24"/>
      <c r="WPO792" s="24"/>
      <c r="WPP792" s="24"/>
      <c r="WPQ792" s="25"/>
      <c r="WPR792" s="24"/>
      <c r="WPS792" s="24"/>
      <c r="WPT792" s="24"/>
      <c r="WPU792" s="24"/>
      <c r="WPV792" s="24"/>
      <c r="WPW792" s="24"/>
      <c r="WPX792" s="25"/>
      <c r="WPY792" s="24"/>
      <c r="WPZ792" s="24"/>
      <c r="WQA792" s="24"/>
      <c r="WQB792" s="24"/>
      <c r="WQC792" s="24"/>
      <c r="WQD792" s="24"/>
      <c r="WQE792" s="25"/>
      <c r="WQF792" s="24"/>
      <c r="WQG792" s="24"/>
      <c r="WQH792" s="24"/>
      <c r="WQI792" s="24"/>
      <c r="WQJ792" s="24"/>
      <c r="WQK792" s="24"/>
      <c r="WQL792" s="25"/>
      <c r="WQM792" s="24"/>
      <c r="WQN792" s="24"/>
      <c r="WQO792" s="24"/>
      <c r="WQP792" s="24"/>
      <c r="WQQ792" s="24"/>
      <c r="WQR792" s="24"/>
      <c r="WQS792" s="25"/>
      <c r="WQT792" s="24"/>
      <c r="WQU792" s="24"/>
      <c r="WQV792" s="24"/>
      <c r="WQW792" s="24"/>
      <c r="WQX792" s="24"/>
      <c r="WQY792" s="24"/>
      <c r="WQZ792" s="25"/>
      <c r="WRA792" s="24"/>
      <c r="WRB792" s="24"/>
      <c r="WRC792" s="24"/>
      <c r="WRD792" s="24"/>
      <c r="WRE792" s="24"/>
      <c r="WRF792" s="24"/>
      <c r="WRG792" s="25"/>
      <c r="WRH792" s="24"/>
      <c r="WRI792" s="24"/>
      <c r="WRJ792" s="24"/>
      <c r="WRK792" s="24"/>
      <c r="WRL792" s="24"/>
      <c r="WRM792" s="24"/>
      <c r="WRN792" s="25"/>
      <c r="WRO792" s="24"/>
      <c r="WRP792" s="24"/>
      <c r="WRQ792" s="24"/>
      <c r="WRR792" s="24"/>
      <c r="WRS792" s="24"/>
      <c r="WRT792" s="24"/>
      <c r="WRU792" s="25"/>
      <c r="WRV792" s="24"/>
      <c r="WRW792" s="24"/>
      <c r="WRX792" s="24"/>
      <c r="WRY792" s="24"/>
      <c r="WRZ792" s="24"/>
      <c r="WSA792" s="24"/>
      <c r="WSB792" s="25"/>
      <c r="WSC792" s="24"/>
      <c r="WSD792" s="24"/>
      <c r="WSE792" s="24"/>
      <c r="WSF792" s="24"/>
      <c r="WSG792" s="24"/>
      <c r="WSH792" s="24"/>
      <c r="WSI792" s="25"/>
      <c r="WSJ792" s="24"/>
      <c r="WSK792" s="24"/>
      <c r="WSL792" s="24"/>
      <c r="WSM792" s="24"/>
      <c r="WSN792" s="24"/>
      <c r="WSO792" s="24"/>
      <c r="WSP792" s="25"/>
      <c r="WSQ792" s="24"/>
      <c r="WSR792" s="24"/>
      <c r="WSS792" s="24"/>
      <c r="WST792" s="24"/>
      <c r="WSU792" s="24"/>
      <c r="WSV792" s="24"/>
      <c r="WSW792" s="25"/>
      <c r="WSX792" s="24"/>
      <c r="WSY792" s="24"/>
      <c r="WSZ792" s="24"/>
      <c r="WTA792" s="24"/>
      <c r="WTB792" s="24"/>
      <c r="WTC792" s="24"/>
      <c r="WTD792" s="25"/>
      <c r="WTE792" s="24"/>
      <c r="WTF792" s="24"/>
      <c r="WTG792" s="24"/>
      <c r="WTH792" s="24"/>
      <c r="WTI792" s="24"/>
      <c r="WTJ792" s="24"/>
      <c r="WTK792" s="25"/>
      <c r="WTL792" s="24"/>
      <c r="WTM792" s="24"/>
      <c r="WTN792" s="24"/>
      <c r="WTO792" s="24"/>
      <c r="WTP792" s="24"/>
      <c r="WTQ792" s="24"/>
      <c r="WTR792" s="25"/>
      <c r="WTS792" s="24"/>
      <c r="WTT792" s="24"/>
      <c r="WTU792" s="24"/>
      <c r="WTV792" s="24"/>
      <c r="WTW792" s="24"/>
      <c r="WTX792" s="24"/>
      <c r="WTY792" s="25"/>
      <c r="WTZ792" s="24"/>
      <c r="WUA792" s="24"/>
      <c r="WUB792" s="24"/>
      <c r="WUC792" s="24"/>
      <c r="WUD792" s="24"/>
      <c r="WUE792" s="24"/>
      <c r="WUF792" s="25"/>
      <c r="WUG792" s="24"/>
      <c r="WUH792" s="24"/>
      <c r="WUI792" s="24"/>
      <c r="WUJ792" s="24"/>
      <c r="WUK792" s="24"/>
      <c r="WUL792" s="24"/>
      <c r="WUM792" s="25"/>
      <c r="WUN792" s="24"/>
      <c r="WUO792" s="24"/>
      <c r="WUP792" s="24"/>
      <c r="WUQ792" s="24"/>
      <c r="WUR792" s="24"/>
      <c r="WUS792" s="24"/>
      <c r="WUT792" s="25"/>
      <c r="WUU792" s="24"/>
      <c r="WUV792" s="24"/>
      <c r="WUW792" s="24"/>
      <c r="WUX792" s="24"/>
      <c r="WUY792" s="24"/>
      <c r="WUZ792" s="24"/>
      <c r="WVA792" s="25"/>
      <c r="WVB792" s="24"/>
      <c r="WVC792" s="24"/>
      <c r="WVD792" s="24"/>
      <c r="WVE792" s="24"/>
      <c r="WVF792" s="24"/>
      <c r="WVG792" s="24"/>
      <c r="WVH792" s="25"/>
      <c r="WVI792" s="24"/>
      <c r="WVJ792" s="24"/>
      <c r="WVK792" s="24"/>
      <c r="WVL792" s="24"/>
      <c r="WVM792" s="24"/>
      <c r="WVN792" s="24"/>
      <c r="WVO792" s="25"/>
      <c r="WVP792" s="24"/>
      <c r="WVQ792" s="24"/>
      <c r="WVR792" s="24"/>
      <c r="WVS792" s="24"/>
      <c r="WVT792" s="24"/>
      <c r="WVU792" s="24"/>
      <c r="WVV792" s="25"/>
      <c r="WVW792" s="24"/>
      <c r="WVX792" s="24"/>
      <c r="WVY792" s="24"/>
      <c r="WVZ792" s="24"/>
      <c r="WWA792" s="24"/>
      <c r="WWB792" s="24"/>
      <c r="WWC792" s="25"/>
      <c r="WWD792" s="24"/>
      <c r="WWE792" s="24"/>
      <c r="WWF792" s="24"/>
      <c r="WWG792" s="24"/>
      <c r="WWH792" s="24"/>
      <c r="WWI792" s="24"/>
      <c r="WWJ792" s="25"/>
      <c r="WWK792" s="24"/>
      <c r="WWL792" s="24"/>
      <c r="WWM792" s="24"/>
      <c r="WWN792" s="24"/>
      <c r="WWO792" s="24"/>
      <c r="WWP792" s="24"/>
      <c r="WWQ792" s="25"/>
      <c r="WWR792" s="24"/>
      <c r="WWS792" s="24"/>
      <c r="WWT792" s="24"/>
      <c r="WWU792" s="24"/>
      <c r="WWV792" s="24"/>
      <c r="WWW792" s="24"/>
      <c r="WWX792" s="25"/>
      <c r="WWY792" s="24"/>
      <c r="WWZ792" s="24"/>
      <c r="WXA792" s="24"/>
      <c r="WXB792" s="24"/>
      <c r="WXC792" s="24"/>
      <c r="WXD792" s="24"/>
      <c r="WXE792" s="25"/>
      <c r="WXF792" s="24"/>
      <c r="WXG792" s="24"/>
      <c r="WXH792" s="24"/>
      <c r="WXI792" s="24"/>
      <c r="WXJ792" s="24"/>
      <c r="WXK792" s="24"/>
      <c r="WXL792" s="25"/>
      <c r="WXM792" s="24"/>
      <c r="WXN792" s="24"/>
      <c r="WXO792" s="24"/>
      <c r="WXP792" s="24"/>
      <c r="WXQ792" s="24"/>
      <c r="WXR792" s="24"/>
      <c r="WXS792" s="25"/>
      <c r="WXT792" s="24"/>
      <c r="WXU792" s="24"/>
      <c r="WXV792" s="24"/>
      <c r="WXW792" s="24"/>
      <c r="WXX792" s="24"/>
      <c r="WXY792" s="24"/>
      <c r="WXZ792" s="25"/>
      <c r="WYA792" s="24"/>
      <c r="WYB792" s="24"/>
      <c r="WYC792" s="24"/>
      <c r="WYD792" s="24"/>
      <c r="WYE792" s="24"/>
      <c r="WYF792" s="24"/>
      <c r="WYG792" s="25"/>
      <c r="WYH792" s="24"/>
      <c r="WYI792" s="24"/>
      <c r="WYJ792" s="24"/>
      <c r="WYK792" s="24"/>
      <c r="WYL792" s="24"/>
      <c r="WYM792" s="24"/>
      <c r="WYN792" s="25"/>
      <c r="WYO792" s="24"/>
      <c r="WYP792" s="24"/>
      <c r="WYQ792" s="24"/>
      <c r="WYR792" s="24"/>
      <c r="WYS792" s="24"/>
      <c r="WYT792" s="24"/>
      <c r="WYU792" s="25"/>
      <c r="WYV792" s="24"/>
      <c r="WYW792" s="24"/>
      <c r="WYX792" s="24"/>
      <c r="WYY792" s="24"/>
      <c r="WYZ792" s="24"/>
      <c r="WZA792" s="24"/>
      <c r="WZB792" s="25"/>
      <c r="WZC792" s="24"/>
      <c r="WZD792" s="24"/>
      <c r="WZE792" s="24"/>
      <c r="WZF792" s="24"/>
      <c r="WZG792" s="24"/>
      <c r="WZH792" s="24"/>
      <c r="WZI792" s="25"/>
      <c r="WZJ792" s="24"/>
      <c r="WZK792" s="24"/>
      <c r="WZL792" s="24"/>
      <c r="WZM792" s="24"/>
      <c r="WZN792" s="24"/>
      <c r="WZO792" s="24"/>
      <c r="WZP792" s="25"/>
      <c r="WZQ792" s="24"/>
      <c r="WZR792" s="24"/>
      <c r="WZS792" s="24"/>
      <c r="WZT792" s="24"/>
      <c r="WZU792" s="24"/>
      <c r="WZV792" s="24"/>
      <c r="WZW792" s="25"/>
      <c r="WZX792" s="24"/>
      <c r="WZY792" s="24"/>
      <c r="WZZ792" s="24"/>
      <c r="XAA792" s="24"/>
      <c r="XAB792" s="24"/>
      <c r="XAC792" s="24"/>
      <c r="XAD792" s="25"/>
      <c r="XAE792" s="24"/>
      <c r="XAF792" s="24"/>
      <c r="XAG792" s="24"/>
      <c r="XAH792" s="24"/>
      <c r="XAI792" s="24"/>
      <c r="XAJ792" s="24"/>
      <c r="XAK792" s="25"/>
      <c r="XAL792" s="24"/>
      <c r="XAM792" s="24"/>
      <c r="XAN792" s="24"/>
      <c r="XAO792" s="24"/>
      <c r="XAP792" s="24"/>
      <c r="XAQ792" s="24"/>
      <c r="XAR792" s="25"/>
      <c r="XAS792" s="24"/>
      <c r="XAT792" s="24"/>
      <c r="XAU792" s="24"/>
      <c r="XAV792" s="24"/>
      <c r="XAW792" s="24"/>
      <c r="XAX792" s="24"/>
      <c r="XAY792" s="25"/>
      <c r="XAZ792" s="24"/>
      <c r="XBA792" s="24"/>
      <c r="XBB792" s="24"/>
      <c r="XBC792" s="24"/>
      <c r="XBD792" s="24"/>
      <c r="XBE792" s="24"/>
      <c r="XBF792" s="25"/>
      <c r="XBG792" s="24"/>
      <c r="XBH792" s="24"/>
      <c r="XBI792" s="24"/>
      <c r="XBJ792" s="24"/>
      <c r="XBK792" s="24"/>
      <c r="XBL792" s="24"/>
      <c r="XBM792" s="25"/>
      <c r="XBN792" s="24"/>
      <c r="XBO792" s="24"/>
      <c r="XBP792" s="24"/>
      <c r="XBQ792" s="24"/>
      <c r="XBR792" s="24"/>
      <c r="XBS792" s="24"/>
      <c r="XBT792" s="25"/>
      <c r="XBU792" s="24"/>
      <c r="XBV792" s="24"/>
      <c r="XBW792" s="24"/>
      <c r="XBX792" s="24"/>
      <c r="XBY792" s="24"/>
      <c r="XBZ792" s="24"/>
      <c r="XCA792" s="25"/>
      <c r="XCB792" s="24"/>
      <c r="XCC792" s="24"/>
      <c r="XCD792" s="24"/>
      <c r="XCE792" s="24"/>
      <c r="XCF792" s="24"/>
      <c r="XCG792" s="24"/>
      <c r="XCH792" s="25"/>
      <c r="XCI792" s="24"/>
      <c r="XCJ792" s="24"/>
      <c r="XCK792" s="24"/>
      <c r="XCL792" s="24"/>
      <c r="XCM792" s="24"/>
      <c r="XCN792" s="24"/>
      <c r="XCO792" s="25"/>
      <c r="XCP792" s="24"/>
      <c r="XCQ792" s="24"/>
      <c r="XCR792" s="24"/>
      <c r="XCS792" s="24"/>
      <c r="XCT792" s="24"/>
      <c r="XCU792" s="24"/>
      <c r="XCV792" s="25"/>
      <c r="XCW792" s="24"/>
      <c r="XCX792" s="24"/>
      <c r="XCY792" s="24"/>
      <c r="XCZ792" s="24"/>
      <c r="XDA792" s="24"/>
      <c r="XDB792" s="24"/>
      <c r="XDC792" s="25"/>
      <c r="XDD792" s="24"/>
      <c r="XDE792" s="24"/>
      <c r="XDF792" s="24"/>
      <c r="XDG792" s="24"/>
      <c r="XDH792" s="24"/>
      <c r="XDI792" s="24"/>
      <c r="XDJ792" s="25"/>
      <c r="XDK792" s="24"/>
      <c r="XDL792" s="24"/>
      <c r="XDM792" s="24"/>
      <c r="XDN792" s="24"/>
      <c r="XDO792" s="24"/>
      <c r="XDP792" s="24"/>
      <c r="XDQ792" s="25"/>
      <c r="XDR792" s="24"/>
      <c r="XDS792" s="24"/>
      <c r="XDT792" s="24"/>
      <c r="XDU792" s="24"/>
      <c r="XDV792" s="24"/>
      <c r="XDW792" s="24"/>
      <c r="XDX792" s="25"/>
      <c r="XDY792" s="24"/>
      <c r="XDZ792" s="24"/>
      <c r="XEA792" s="24"/>
      <c r="XEB792" s="24"/>
      <c r="XEC792" s="24"/>
      <c r="XED792" s="24"/>
      <c r="XEE792" s="25"/>
      <c r="XEF792" s="24"/>
      <c r="XEG792" s="24"/>
      <c r="XEH792" s="24"/>
      <c r="XEI792" s="24"/>
      <c r="XEJ792" s="24"/>
      <c r="XEK792" s="24"/>
      <c r="XEL792" s="25"/>
      <c r="XEM792" s="24"/>
      <c r="XEN792" s="24"/>
      <c r="XEO792" s="24"/>
      <c r="XEP792" s="24"/>
      <c r="XEQ792" s="24"/>
      <c r="XER792" s="24"/>
      <c r="XES792" s="25"/>
      <c r="XET792" s="24"/>
      <c r="XEU792" s="24"/>
      <c r="XEV792" s="24"/>
      <c r="XEW792" s="24"/>
      <c r="XEX792" s="24"/>
      <c r="XEY792" s="24"/>
      <c r="XEZ792" s="25"/>
      <c r="XFA792" s="24"/>
      <c r="XFB792" s="24"/>
      <c r="XFC792" s="24"/>
      <c r="XFD792" s="24"/>
    </row>
    <row r="793" spans="1:16384" ht="14.25" customHeight="1" x14ac:dyDescent="0.2">
      <c r="A793" s="3" t="s">
        <v>17</v>
      </c>
      <c r="B793" s="4"/>
      <c r="C793" s="4"/>
      <c r="D793" s="4"/>
      <c r="E793" s="4"/>
      <c r="F793" s="4"/>
      <c r="G793" s="4"/>
    </row>
    <row r="794" spans="1:16384" s="8" customFormat="1" ht="12.75" x14ac:dyDescent="0.2">
      <c r="A794" s="5" t="s">
        <v>736</v>
      </c>
      <c r="B794" s="6"/>
      <c r="C794" s="7"/>
      <c r="D794" s="7"/>
      <c r="E794" s="7"/>
      <c r="F794" s="6"/>
    </row>
    <row r="795" spans="1:16384" s="8" customFormat="1" ht="12.75" x14ac:dyDescent="0.2">
      <c r="A795" s="10" t="s">
        <v>738</v>
      </c>
      <c r="B795" s="6"/>
      <c r="C795" s="7"/>
      <c r="D795" s="7"/>
      <c r="E795" s="7"/>
      <c r="F795" s="6"/>
    </row>
    <row r="796" spans="1:16384" s="8" customFormat="1" ht="12.75" x14ac:dyDescent="0.2">
      <c r="A796" s="5" t="s">
        <v>737</v>
      </c>
      <c r="B796" s="6"/>
      <c r="C796" s="7"/>
      <c r="D796" s="7"/>
      <c r="E796" s="7"/>
      <c r="F796" s="6"/>
    </row>
  </sheetData>
  <mergeCells count="5">
    <mergeCell ref="A1:F1"/>
    <mergeCell ref="B2:B3"/>
    <mergeCell ref="C2:E2"/>
    <mergeCell ref="F2:F3"/>
    <mergeCell ref="A2:A3"/>
  </mergeCells>
  <printOptions horizontalCentered="1"/>
  <pageMargins left="0.74803149606299213" right="0.74803149606299213" top="0.98425196850393704" bottom="0.98425196850393704" header="0.31496062992125984" footer="0.31496062992125984"/>
  <pageSetup scale="77" orientation="portrait" r:id="rId1"/>
  <rowBreaks count="10" manualBreakCount="10">
    <brk id="50" max="5" man="1"/>
    <brk id="147" max="5" man="1"/>
    <brk id="195" max="5" man="1"/>
    <brk id="243" max="5" man="1"/>
    <brk id="291" max="5" man="1"/>
    <brk id="437" max="5" man="1"/>
    <brk id="530" max="5" man="1"/>
    <brk id="579" max="5" man="1"/>
    <brk id="628" max="5" man="1"/>
    <brk id="67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8</vt:lpstr>
      <vt:lpstr>'Cuadro 8'!Área_de_impresión</vt:lpstr>
      <vt:lpstr>'Cuadro 8'!Títulos_a_imprimir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2025-07-04T14:07:43Z</cp:lastPrinted>
  <dcterms:created xsi:type="dcterms:W3CDTF">2025-06-11T18:49:18Z</dcterms:created>
  <dcterms:modified xsi:type="dcterms:W3CDTF">2025-07-09T18:20:19Z</dcterms:modified>
</cp:coreProperties>
</file>